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S3220DDAB\disk\講習会-３部門共通住所録\3-0教育事業委員会\Ｒ５年度\委員会資料\資料6　令和６年度　電力分科会要項1.27\"/>
    </mc:Choice>
  </mc:AlternateContent>
  <xr:revisionPtr revIDLastSave="0" documentId="8_{DA59916B-EBE6-4E14-91E7-01F40469A0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電力" sheetId="1" r:id="rId1"/>
  </sheets>
  <definedNames>
    <definedName name="_xlnm.Print_Area" localSheetId="0">電力!$B$56:$P$69</definedName>
    <definedName name="_xlnm.Print_Titles" localSheetId="0">電力!$10:$23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9" i="1" l="1"/>
  <c r="S29" i="1" s="1"/>
  <c r="Y32" i="1"/>
  <c r="S32" i="1"/>
  <c r="Y31" i="1"/>
  <c r="S31" i="1" s="1"/>
  <c r="Y47" i="1"/>
  <c r="S47" i="1"/>
  <c r="Y54" i="1"/>
  <c r="S54" i="1"/>
  <c r="Y53" i="1"/>
  <c r="S53" i="1"/>
  <c r="Y52" i="1"/>
  <c r="S52" i="1"/>
  <c r="Y51" i="1"/>
  <c r="S51" i="1"/>
  <c r="Y50" i="1"/>
  <c r="S50" i="1" s="1"/>
  <c r="Y49" i="1"/>
  <c r="S49" i="1"/>
  <c r="Y48" i="1"/>
  <c r="S48" i="1"/>
  <c r="Y46" i="1"/>
  <c r="S46" i="1"/>
  <c r="Y45" i="1"/>
  <c r="S45" i="1"/>
  <c r="Y44" i="1"/>
  <c r="S44" i="1"/>
  <c r="Y43" i="1"/>
  <c r="S43" i="1" s="1"/>
  <c r="Y42" i="1"/>
  <c r="S42" i="1"/>
  <c r="Y41" i="1"/>
  <c r="S41" i="1"/>
  <c r="Y40" i="1"/>
  <c r="S40" i="1"/>
  <c r="Y39" i="1"/>
  <c r="S39" i="1" s="1"/>
  <c r="Y38" i="1"/>
  <c r="S38" i="1" s="1"/>
  <c r="Y37" i="1"/>
  <c r="S37" i="1"/>
  <c r="Y36" i="1"/>
  <c r="S36" i="1"/>
  <c r="Y35" i="1"/>
  <c r="S35" i="1" s="1"/>
  <c r="Y34" i="1"/>
  <c r="S34" i="1"/>
  <c r="Y33" i="1"/>
  <c r="S33" i="1"/>
  <c r="Y30" i="1"/>
  <c r="S30" i="1" s="1"/>
  <c r="A61" i="1"/>
  <c r="A62" i="1" s="1"/>
  <c r="A63" i="1" s="1"/>
  <c r="A64" i="1" s="1"/>
  <c r="A65" i="1" s="1"/>
  <c r="A66" i="1" s="1"/>
  <c r="A67" i="1" s="1"/>
  <c r="A68" i="1" s="1"/>
  <c r="A69" i="1" s="1"/>
  <c r="Y28" i="1"/>
  <c r="S28" i="1" s="1"/>
  <c r="L11" i="1"/>
  <c r="E26" i="1" l="1"/>
  <c r="P23" i="1"/>
  <c r="K23" i="1"/>
  <c r="W25" i="1"/>
  <c r="C23" i="1"/>
  <c r="V25" i="1"/>
  <c r="D23" i="1"/>
  <c r="E23" i="1"/>
  <c r="B23" i="1"/>
  <c r="G23" i="1"/>
  <c r="F23" i="1"/>
  <c r="H23" i="1"/>
  <c r="U25" i="1"/>
  <c r="J23" i="1"/>
  <c r="O23" i="1"/>
  <c r="I23" i="1"/>
  <c r="M23" i="1"/>
  <c r="L23" i="1"/>
  <c r="N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篠原　多恵子</author>
  </authors>
  <commentList>
    <comment ref="L58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講座名に関連のある業務</t>
        </r>
      </text>
    </comment>
  </commentList>
</comments>
</file>

<file path=xl/sharedStrings.xml><?xml version="1.0" encoding="utf-8"?>
<sst xmlns="http://schemas.openxmlformats.org/spreadsheetml/2006/main" count="224" uniqueCount="104">
  <si>
    <t>【申込書の作成について】</t>
    <rPh sb="1" eb="4">
      <t>モウシコミショ</t>
    </rPh>
    <rPh sb="5" eb="7">
      <t>サクセイ</t>
    </rPh>
    <phoneticPr fontId="2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</si>
  <si>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2"/>
  </si>
  <si>
    <t>①</t>
    <phoneticPr fontId="2"/>
  </si>
  <si>
    <r>
      <t>入力した氏名は</t>
    </r>
    <r>
      <rPr>
        <sz val="11"/>
        <color indexed="30"/>
        <rFont val="ＭＳ Ｐ明朝"/>
        <family val="1"/>
        <charset val="128"/>
      </rPr>
      <t>修了証書</t>
    </r>
    <r>
      <rPr>
        <sz val="11"/>
        <color indexed="8"/>
        <rFont val="ＭＳ Ｐ明朝"/>
        <family val="1"/>
        <charset val="128"/>
      </rPr>
      <t>に反映されますので、</t>
    </r>
    <rPh sb="0" eb="2">
      <t>ニュウリョク</t>
    </rPh>
    <rPh sb="4" eb="6">
      <t>シメイ</t>
    </rPh>
    <rPh sb="7" eb="9">
      <t>シュウリョウ</t>
    </rPh>
    <rPh sb="9" eb="11">
      <t>ショウショ</t>
    </rPh>
    <rPh sb="12" eb="14">
      <t>ハンエイ</t>
    </rPh>
    <phoneticPr fontId="2"/>
  </si>
  <si>
    <t>旧漢字等使用の際はご指定下さい。</t>
    <rPh sb="0" eb="3">
      <t>キュウカンジ</t>
    </rPh>
    <rPh sb="3" eb="4">
      <t>トウ</t>
    </rPh>
    <rPh sb="4" eb="6">
      <t>シヨウ</t>
    </rPh>
    <rPh sb="7" eb="8">
      <t>サイ</t>
    </rPh>
    <rPh sb="10" eb="12">
      <t>シテイ</t>
    </rPh>
    <rPh sb="12" eb="13">
      <t>クダ</t>
    </rPh>
    <phoneticPr fontId="2"/>
  </si>
  <si>
    <t>電　力</t>
    <rPh sb="0" eb="1">
      <t>デン</t>
    </rPh>
    <rPh sb="2" eb="3">
      <t>リョク</t>
    </rPh>
    <phoneticPr fontId="2"/>
  </si>
  <si>
    <t>(様式　２)</t>
  </si>
  <si>
    <t>メールアドレス：</t>
    <phoneticPr fontId="2"/>
  </si>
  <si>
    <t>electricpower-c@rail-e.or.jp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</si>
  <si>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</si>
  <si>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</si>
  <si>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電力技術講習会　受講申込書</t>
    <rPh sb="0" eb="2">
      <t>デンリョク</t>
    </rPh>
    <rPh sb="2" eb="4">
      <t>ギジュツ</t>
    </rPh>
    <phoneticPr fontId="2"/>
  </si>
  <si>
    <t>社局名：</t>
    <phoneticPr fontId="2"/>
  </si>
  <si>
    <t>部　署：</t>
    <rPh sb="0" eb="1">
      <t>ブ</t>
    </rPh>
    <rPh sb="2" eb="3">
      <t>ショ</t>
    </rPh>
    <phoneticPr fontId="2"/>
  </si>
  <si>
    <t>ご担当者：</t>
    <phoneticPr fontId="2"/>
  </si>
  <si>
    <t>メールアドレス：</t>
  </si>
  <si>
    <t>ご住所：</t>
    <rPh sb="1" eb="3">
      <t>ジュウショ</t>
    </rPh>
    <phoneticPr fontId="2"/>
  </si>
  <si>
    <t>住所</t>
    <rPh sb="0" eb="2">
      <t>ジュウショ</t>
    </rPh>
    <phoneticPr fontId="2"/>
  </si>
  <si>
    <t>ＴＥＬ：</t>
    <phoneticPr fontId="2"/>
  </si>
  <si>
    <t>ＦＡＸ：</t>
    <phoneticPr fontId="2"/>
  </si>
  <si>
    <t>備　考：</t>
  </si>
  <si>
    <t>申込講座に○をして下さい</t>
    <rPh sb="0" eb="2">
      <t>モウシコミ</t>
    </rPh>
    <rPh sb="2" eb="4">
      <t>コウザ</t>
    </rPh>
    <rPh sb="9" eb="10">
      <t>クダ</t>
    </rPh>
    <phoneticPr fontId="2"/>
  </si>
  <si>
    <t>回</t>
    <rPh sb="0" eb="1">
      <t>カイ</t>
    </rPh>
    <phoneticPr fontId="2"/>
  </si>
  <si>
    <t>課程</t>
    <rPh sb="0" eb="2">
      <t>カテイ</t>
    </rPh>
    <phoneticPr fontId="2"/>
  </si>
  <si>
    <t>開始日</t>
    <rPh sb="0" eb="3">
      <t>カイシビ</t>
    </rPh>
    <phoneticPr fontId="2"/>
  </si>
  <si>
    <t>会場</t>
    <rPh sb="0" eb="2">
      <t>カイジョウ</t>
    </rPh>
    <phoneticPr fontId="2"/>
  </si>
  <si>
    <t>申込</t>
    <rPh sb="0" eb="2">
      <t>モウシコミ</t>
    </rPh>
    <phoneticPr fontId="2"/>
  </si>
  <si>
    <t>基礎課程</t>
  </si>
  <si>
    <t>変電設備の設計科</t>
  </si>
  <si>
    <t>東京</t>
  </si>
  <si>
    <t>変電設備の設計</t>
  </si>
  <si>
    <t>大学院</t>
    <rPh sb="0" eb="3">
      <t>ダイガクイン</t>
    </rPh>
    <phoneticPr fontId="2"/>
  </si>
  <si>
    <t>電車線技術科</t>
  </si>
  <si>
    <t>電車線技術</t>
  </si>
  <si>
    <t>大学</t>
    <rPh sb="0" eb="2">
      <t>ダイガク</t>
    </rPh>
    <phoneticPr fontId="2"/>
  </si>
  <si>
    <t>電灯電力技術科</t>
  </si>
  <si>
    <t>電灯電力技術</t>
  </si>
  <si>
    <t>短大</t>
    <rPh sb="0" eb="2">
      <t>タンダイ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</si>
  <si>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</si>
  <si>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大阪</t>
  </si>
  <si>
    <t>専門学校</t>
    <rPh sb="0" eb="2">
      <t>センモン</t>
    </rPh>
    <rPh sb="2" eb="4">
      <t>ガッコウ</t>
    </rPh>
    <phoneticPr fontId="2"/>
  </si>
  <si>
    <t>普通課程</t>
  </si>
  <si>
    <t>直流変電所とき電回路科</t>
  </si>
  <si>
    <t>直流変電所とき電回路</t>
  </si>
  <si>
    <t>工業高校</t>
    <rPh sb="0" eb="2">
      <t>コウギョウ</t>
    </rPh>
    <rPh sb="2" eb="4">
      <t>コウコウ</t>
    </rPh>
    <phoneticPr fontId="2"/>
  </si>
  <si>
    <t>高等学校</t>
    <rPh sb="0" eb="2">
      <t>コウトウ</t>
    </rPh>
    <rPh sb="2" eb="4">
      <t>ガッコウ</t>
    </rPh>
    <phoneticPr fontId="2"/>
  </si>
  <si>
    <t>高調波対策科</t>
  </si>
  <si>
    <t>高調波対策</t>
  </si>
  <si>
    <t>その他</t>
    <rPh sb="2" eb="3">
      <t>タ</t>
    </rPh>
    <phoneticPr fontId="2"/>
  </si>
  <si>
    <t>電車線路の設計科</t>
  </si>
  <si>
    <t>電車線路の設計</t>
  </si>
  <si>
    <t>電車線路の保全科</t>
  </si>
  <si>
    <t>電車線路の保全</t>
  </si>
  <si>
    <t>高等課程</t>
  </si>
  <si>
    <t>電気車の運転・電力曲線画法の基礎理論科</t>
  </si>
  <si>
    <t>電気車の運転・電力曲線画法の基礎理論</t>
  </si>
  <si>
    <t>電車線路電流容量の計算科</t>
  </si>
  <si>
    <t>電車線路電流容量の計算</t>
  </si>
  <si>
    <t>電車線路の支持物強度計算科</t>
  </si>
  <si>
    <t>電車線路の支持物強度計算</t>
  </si>
  <si>
    <t>　受　講　者</t>
  </si>
  <si>
    <r>
      <t>【学歴は、</t>
    </r>
    <r>
      <rPr>
        <sz val="11"/>
        <color indexed="60"/>
        <rFont val="HG丸ｺﾞｼｯｸM-PRO"/>
        <family val="3"/>
        <charset val="128"/>
      </rPr>
      <t>大学院 大学 短大 高等専門学校 専門学校 工業高校 高等学校 その他</t>
    </r>
    <r>
      <rPr>
        <sz val="11"/>
        <rFont val="HG丸ｺﾞｼｯｸM-PRO"/>
        <family val="3"/>
        <charset val="128"/>
      </rPr>
      <t>　の中から選択して下さい】</t>
    </r>
    <rPh sb="1" eb="3">
      <t>ガクレキ</t>
    </rPh>
    <rPh sb="5" eb="8">
      <t>ダイガクイン</t>
    </rPh>
    <rPh sb="9" eb="11">
      <t>ダイガク</t>
    </rPh>
    <rPh sb="12" eb="14">
      <t>タンダイ</t>
    </rPh>
    <rPh sb="15" eb="17">
      <t>コウトウ</t>
    </rPh>
    <rPh sb="17" eb="19">
      <t>センモン</t>
    </rPh>
    <rPh sb="19" eb="21">
      <t>ガッコウ</t>
    </rPh>
    <rPh sb="22" eb="24">
      <t>センモン</t>
    </rPh>
    <rPh sb="24" eb="26">
      <t>ガッコウ</t>
    </rPh>
    <rPh sb="27" eb="29">
      <t>コウギョウ</t>
    </rPh>
    <rPh sb="29" eb="31">
      <t>コウコウ</t>
    </rPh>
    <rPh sb="32" eb="34">
      <t>コウトウ</t>
    </rPh>
    <rPh sb="34" eb="36">
      <t>ガッコウ</t>
    </rPh>
    <rPh sb="39" eb="40">
      <t>タ</t>
    </rPh>
    <rPh sb="42" eb="43">
      <t>ナカ</t>
    </rPh>
    <rPh sb="45" eb="47">
      <t>センタク</t>
    </rPh>
    <rPh sb="49" eb="50">
      <t>クダ</t>
    </rPh>
    <phoneticPr fontId="2"/>
  </si>
  <si>
    <t>※その他の場合は「特記事項」欄にお書き下さい。</t>
    <rPh sb="3" eb="4">
      <t>タ</t>
    </rPh>
    <rPh sb="5" eb="7">
      <t>バアイ</t>
    </rPh>
    <rPh sb="9" eb="11">
      <t>トッキ</t>
    </rPh>
    <rPh sb="11" eb="13">
      <t>ジコウ</t>
    </rPh>
    <rPh sb="14" eb="15">
      <t>ラン</t>
    </rPh>
    <rPh sb="17" eb="18">
      <t>カ</t>
    </rPh>
    <rPh sb="19" eb="20">
      <t>クダ</t>
    </rPh>
    <phoneticPr fontId="2"/>
  </si>
  <si>
    <t>フ リ ガ ナ</t>
  </si>
  <si>
    <t>年 齢</t>
  </si>
  <si>
    <t>学　歴</t>
  </si>
  <si>
    <t>業務</t>
    <phoneticPr fontId="2"/>
  </si>
  <si>
    <t>特　記　事　項</t>
  </si>
  <si>
    <t>従事年数</t>
  </si>
  <si>
    <t>科目</t>
    <rPh sb="0" eb="2">
      <t>カモク</t>
    </rPh>
    <phoneticPr fontId="2"/>
  </si>
  <si>
    <t>大阪サ</t>
    <phoneticPr fontId="1"/>
  </si>
  <si>
    <t>サテライト</t>
    <phoneticPr fontId="1"/>
  </si>
  <si>
    <t>〒</t>
    <phoneticPr fontId="1"/>
  </si>
  <si>
    <t>※</t>
    <phoneticPr fontId="1"/>
  </si>
  <si>
    <t>必要事項を入力後をメールに添付してお送り下さい。</t>
    <rPh sb="0" eb="2">
      <t>ヒツヨウ</t>
    </rPh>
    <rPh sb="2" eb="4">
      <t>ジコウ</t>
    </rPh>
    <rPh sb="5" eb="8">
      <t>ニュウリョクゴ</t>
    </rPh>
    <rPh sb="13" eb="15">
      <t>テンプ</t>
    </rPh>
    <rPh sb="18" eb="19">
      <t>オク</t>
    </rPh>
    <rPh sb="20" eb="21">
      <t>クダ</t>
    </rPh>
    <phoneticPr fontId="1"/>
  </si>
  <si>
    <t>電灯電力技術</t>
    <phoneticPr fontId="1"/>
  </si>
  <si>
    <t>き電・変電技術科</t>
    <rPh sb="1" eb="2">
      <t>デン</t>
    </rPh>
    <rPh sb="3" eb="5">
      <t>ヘンデン</t>
    </rPh>
    <phoneticPr fontId="1"/>
  </si>
  <si>
    <t>(協会FAX：NTT 03-3837-5485　JR 057-7628)</t>
    <phoneticPr fontId="1"/>
  </si>
  <si>
    <t>東京</t>
    <phoneticPr fontId="1"/>
  </si>
  <si>
    <t>配電・電灯電力設備の設計</t>
    <rPh sb="0" eb="2">
      <t>ハイデン</t>
    </rPh>
    <rPh sb="3" eb="5">
      <t>デントウ</t>
    </rPh>
    <rPh sb="5" eb="7">
      <t>デンリョク</t>
    </rPh>
    <rPh sb="7" eb="9">
      <t>セツビ</t>
    </rPh>
    <rPh sb="10" eb="12">
      <t>セッケイ</t>
    </rPh>
    <phoneticPr fontId="1"/>
  </si>
  <si>
    <t>　</t>
  </si>
  <si>
    <t>区　分：</t>
    <rPh sb="0" eb="1">
      <t>ク</t>
    </rPh>
    <rPh sb="2" eb="3">
      <t>ブン</t>
    </rPh>
    <phoneticPr fontId="2"/>
  </si>
  <si>
    <t>氏　　　名</t>
    <phoneticPr fontId="1"/>
  </si>
  <si>
    <t>区分</t>
    <rPh sb="0" eb="2">
      <t>クブン</t>
    </rPh>
    <phoneticPr fontId="1"/>
  </si>
  <si>
    <t>配電・電灯電力設備の設計科</t>
    <rPh sb="0" eb="2">
      <t>ハイデン</t>
    </rPh>
    <rPh sb="3" eb="5">
      <t>デントウ</t>
    </rPh>
    <rPh sb="5" eb="7">
      <t>デンリョク</t>
    </rPh>
    <rPh sb="7" eb="9">
      <t>セツビ</t>
    </rPh>
    <rPh sb="10" eb="12">
      <t>セッケイ</t>
    </rPh>
    <rPh sb="12" eb="13">
      <t>カ</t>
    </rPh>
    <phoneticPr fontId="1"/>
  </si>
  <si>
    <t>き電回路の絶縁設計と直流き電回路の保護科</t>
    <phoneticPr fontId="1"/>
  </si>
  <si>
    <r>
      <t>講習会開講の遅くとも</t>
    </r>
    <r>
      <rPr>
        <sz val="10.5"/>
        <color indexed="10"/>
        <rFont val="ＭＳ 明朝"/>
        <family val="1"/>
        <charset val="128"/>
      </rPr>
      <t>３週間前</t>
    </r>
    <r>
      <rPr>
        <sz val="10.5"/>
        <color indexed="8"/>
        <rFont val="ＭＳ 明朝"/>
        <family val="1"/>
        <charset val="128"/>
      </rPr>
      <t>までに提出して下さい。</t>
    </r>
    <rPh sb="6" eb="7">
      <t>オソ</t>
    </rPh>
    <phoneticPr fontId="1"/>
  </si>
  <si>
    <t>【受講者】の区分欄は、会員又は非会員のいずれかを選んで下さい。</t>
    <rPh sb="1" eb="4">
      <t>ジュコウシャ</t>
    </rPh>
    <rPh sb="6" eb="8">
      <t>クブン</t>
    </rPh>
    <rPh sb="8" eb="9">
      <t>ラン</t>
    </rPh>
    <rPh sb="11" eb="13">
      <t>カイイン</t>
    </rPh>
    <rPh sb="13" eb="14">
      <t>マタ</t>
    </rPh>
    <rPh sb="15" eb="18">
      <t>ヒカイイン</t>
    </rPh>
    <rPh sb="24" eb="25">
      <t>エラ</t>
    </rPh>
    <rPh sb="27" eb="28">
      <t>クダ</t>
    </rPh>
    <phoneticPr fontId="1"/>
  </si>
  <si>
    <t>１．</t>
    <phoneticPr fontId="1"/>
  </si>
  <si>
    <t>２．</t>
    <phoneticPr fontId="1"/>
  </si>
  <si>
    <t>３．</t>
    <phoneticPr fontId="1"/>
  </si>
  <si>
    <t>課程・科目ごとに、別葉として下さい。</t>
    <rPh sb="10" eb="11">
      <t>ハ</t>
    </rPh>
    <phoneticPr fontId="1"/>
  </si>
  <si>
    <t>４．</t>
    <phoneticPr fontId="1"/>
  </si>
  <si>
    <t>５．</t>
    <phoneticPr fontId="1"/>
  </si>
  <si>
    <t>年齢・学歴・通信業務従事年数等の個人情報は、協会の講習会</t>
    <rPh sb="6" eb="8">
      <t>ツウシン</t>
    </rPh>
    <rPh sb="8" eb="10">
      <t>ギョウム</t>
    </rPh>
    <rPh sb="14" eb="15">
      <t>トウ</t>
    </rPh>
    <rPh sb="16" eb="18">
      <t>コジン</t>
    </rPh>
    <rPh sb="18" eb="20">
      <t>ジョウホウ</t>
    </rPh>
    <rPh sb="25" eb="28">
      <t>コウシュウカイ</t>
    </rPh>
    <phoneticPr fontId="1"/>
  </si>
  <si>
    <t>業務にのみ利用し第三者に提供することはありません。</t>
    <rPh sb="0" eb="2">
      <t>ギョウム</t>
    </rPh>
    <rPh sb="5" eb="7">
      <t>リヨウ</t>
    </rPh>
    <rPh sb="8" eb="9">
      <t>ダイ</t>
    </rPh>
    <rPh sb="9" eb="11">
      <t>サンシャ</t>
    </rPh>
    <rPh sb="12" eb="14">
      <t>テイキョウ</t>
    </rPh>
    <phoneticPr fontId="1"/>
  </si>
  <si>
    <r>
      <t>社局名 右隣の</t>
    </r>
    <r>
      <rPr>
        <sz val="10.5"/>
        <color indexed="8"/>
        <rFont val="ＭＳ ゴシック"/>
        <family val="3"/>
        <charset val="128"/>
      </rPr>
      <t>区分</t>
    </r>
    <r>
      <rPr>
        <sz val="10.5"/>
        <color indexed="8"/>
        <rFont val="ＭＳ 明朝"/>
        <family val="1"/>
        <charset val="128"/>
      </rPr>
      <t>欄は、団体会員・一般会員・非会員のいずれかを選んで下さい。</t>
    </r>
    <rPh sb="1" eb="3">
      <t>クブン</t>
    </rPh>
    <rPh sb="4" eb="5">
      <t>ラン</t>
    </rPh>
    <rPh sb="7" eb="9">
      <t>ダンタイ</t>
    </rPh>
    <rPh sb="9" eb="11">
      <t>カイイン</t>
    </rPh>
    <rPh sb="12" eb="14">
      <t>イッパン</t>
    </rPh>
    <rPh sb="14" eb="16">
      <t>カイイン</t>
    </rPh>
    <rPh sb="17" eb="18">
      <t>ヒ</t>
    </rPh>
    <rPh sb="18" eb="20">
      <t>カイイン</t>
    </rPh>
    <rPh sb="28" eb="29">
      <t>エラ</t>
    </rPh>
    <phoneticPr fontId="1"/>
  </si>
  <si>
    <t>き電回路の絶縁設計と直流き電回路の保護</t>
    <rPh sb="1" eb="2">
      <t>デン</t>
    </rPh>
    <rPh sb="2" eb="4">
      <t>カイロ</t>
    </rPh>
    <rPh sb="5" eb="7">
      <t>ゼツエン</t>
    </rPh>
    <rPh sb="7" eb="9">
      <t>セッケイ</t>
    </rPh>
    <rPh sb="10" eb="12">
      <t>チョクリュウ</t>
    </rPh>
    <rPh sb="13" eb="14">
      <t>デン</t>
    </rPh>
    <rPh sb="14" eb="16">
      <t>カイロ</t>
    </rPh>
    <rPh sb="17" eb="19">
      <t>ホゴ</t>
    </rPh>
    <phoneticPr fontId="3"/>
  </si>
  <si>
    <t>大阪</t>
    <phoneticPr fontId="1"/>
  </si>
  <si>
    <t>(一社)日本鉄道電気技術協会　事業部　　瀬下　　宛て</t>
    <rPh sb="1" eb="2">
      <t>イチ</t>
    </rPh>
    <rPh sb="2" eb="3">
      <t>シャ</t>
    </rPh>
    <rPh sb="20" eb="22">
      <t>セシタ</t>
    </rPh>
    <phoneticPr fontId="2"/>
  </si>
  <si>
    <t>き電・変電技術</t>
    <rPh sb="1" eb="2">
      <t>デン</t>
    </rPh>
    <rPh sb="3" eb="5">
      <t>ヘンデン</t>
    </rPh>
    <rPh sb="5" eb="7">
      <t>ギジュツ</t>
    </rPh>
    <phoneticPr fontId="3"/>
  </si>
  <si>
    <t>令和６年度</t>
    <rPh sb="0" eb="2">
      <t>レイワ</t>
    </rPh>
    <phoneticPr fontId="1"/>
  </si>
  <si>
    <t>令和６年</t>
    <rPh sb="0" eb="2">
      <t>レイワ</t>
    </rPh>
    <phoneticPr fontId="2"/>
  </si>
  <si>
    <t>東京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</si>
</sst>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10"/>
      <name val="HG創英角ﾎﾟｯﾌﾟ体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0"/>
      <color indexed="10"/>
      <name val="HG創英角ﾎﾟｯﾌﾟ体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sz val="12"/>
      <color indexed="10"/>
      <name val="HG創英角ｺﾞｼｯｸUB"/>
      <family val="3"/>
      <charset val="128"/>
    </font>
    <font>
      <b/>
      <sz val="11"/>
      <color indexed="20"/>
      <name val="ＭＳ Ｐゴシック"/>
      <family val="3"/>
      <charset val="128"/>
    </font>
    <font>
      <b/>
      <sz val="10"/>
      <color indexed="2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6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B05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99FF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</fills>
  <borders count="97">
    <border>
      <left/>
      <right/>
      <top/>
      <bottom/>
      <diagonal/>
    </border>
    <border>
      <left style="medium">
        <color indexed="45"/>
      </left>
      <right style="thin">
        <color indexed="45"/>
      </right>
      <top style="medium">
        <color indexed="45"/>
      </top>
      <bottom style="medium">
        <color indexed="45"/>
      </bottom>
      <diagonal/>
    </border>
    <border>
      <left style="thin">
        <color indexed="45"/>
      </left>
      <right style="thin">
        <color indexed="45"/>
      </right>
      <top style="medium">
        <color indexed="45"/>
      </top>
      <bottom style="medium">
        <color indexed="45"/>
      </bottom>
      <diagonal/>
    </border>
    <border>
      <left/>
      <right style="medium">
        <color indexed="45"/>
      </right>
      <top style="medium">
        <color indexed="45"/>
      </top>
      <bottom style="medium">
        <color indexed="45"/>
      </bottom>
      <diagonal/>
    </border>
    <border>
      <left/>
      <right style="thin">
        <color indexed="45"/>
      </right>
      <top style="medium">
        <color indexed="45"/>
      </top>
      <bottom style="thin">
        <color indexed="4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45"/>
      </right>
      <top style="thin">
        <color indexed="45"/>
      </top>
      <bottom style="dashed">
        <color indexed="45"/>
      </bottom>
      <diagonal/>
    </border>
    <border>
      <left/>
      <right style="thin">
        <color indexed="45"/>
      </right>
      <top style="dashed">
        <color indexed="45"/>
      </top>
      <bottom style="dashed">
        <color indexed="45"/>
      </bottom>
      <diagonal/>
    </border>
    <border>
      <left/>
      <right style="thin">
        <color indexed="45"/>
      </right>
      <top style="dashed">
        <color indexed="45"/>
      </top>
      <bottom style="medium">
        <color indexed="45"/>
      </bottom>
      <diagonal/>
    </border>
    <border>
      <left/>
      <right style="thin">
        <color indexed="45"/>
      </right>
      <top style="dashed">
        <color indexed="45"/>
      </top>
      <bottom style="thin">
        <color indexed="45"/>
      </bottom>
      <diagonal/>
    </border>
    <border>
      <left/>
      <right style="thin">
        <color indexed="45"/>
      </right>
      <top style="thin">
        <color indexed="45"/>
      </top>
      <bottom style="medium">
        <color indexed="4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45"/>
      </right>
      <top style="thin">
        <color indexed="45"/>
      </top>
      <bottom style="dotted">
        <color indexed="45"/>
      </bottom>
      <diagonal/>
    </border>
    <border>
      <left/>
      <right style="thin">
        <color indexed="45"/>
      </right>
      <top style="dotted">
        <color indexed="45"/>
      </top>
      <bottom style="thin">
        <color indexed="4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45"/>
      </right>
      <top style="medium">
        <color indexed="45"/>
      </top>
      <bottom style="dotted">
        <color indexed="45"/>
      </bottom>
      <diagonal/>
    </border>
    <border>
      <left style="medium">
        <color indexed="45"/>
      </left>
      <right style="thin">
        <color indexed="45"/>
      </right>
      <top style="medium">
        <color indexed="45"/>
      </top>
      <bottom style="thin">
        <color indexed="45"/>
      </bottom>
      <diagonal/>
    </border>
    <border>
      <left style="medium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/>
      <right style="thin">
        <color indexed="45"/>
      </right>
      <top/>
      <bottom style="dashed">
        <color indexed="45"/>
      </bottom>
      <diagonal/>
    </border>
    <border>
      <left/>
      <right style="thin">
        <color indexed="4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45"/>
      </left>
      <right/>
      <top style="thin">
        <color indexed="45"/>
      </top>
      <bottom style="dotted">
        <color indexed="45"/>
      </bottom>
      <diagonal/>
    </border>
    <border>
      <left/>
      <right/>
      <top style="thin">
        <color indexed="45"/>
      </top>
      <bottom style="medium">
        <color indexed="45"/>
      </bottom>
      <diagonal/>
    </border>
    <border>
      <left style="thin">
        <color indexed="45"/>
      </left>
      <right/>
      <top style="medium">
        <color indexed="45"/>
      </top>
      <bottom style="thin">
        <color indexed="45"/>
      </bottom>
      <diagonal/>
    </border>
    <border>
      <left style="thin">
        <color indexed="45"/>
      </left>
      <right/>
      <top style="medium">
        <color indexed="45"/>
      </top>
      <bottom/>
      <diagonal/>
    </border>
    <border>
      <left/>
      <right/>
      <top style="medium">
        <color indexed="45"/>
      </top>
      <bottom/>
      <diagonal/>
    </border>
    <border>
      <left/>
      <right style="thin">
        <color indexed="45"/>
      </right>
      <top style="medium">
        <color indexed="45"/>
      </top>
      <bottom/>
      <diagonal/>
    </border>
    <border>
      <left style="thin">
        <color indexed="45"/>
      </left>
      <right/>
      <top/>
      <bottom style="thin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 style="thin">
        <color indexed="45"/>
      </right>
      <top/>
      <bottom style="thin">
        <color indexed="45"/>
      </bottom>
      <diagonal/>
    </border>
    <border>
      <left style="thin">
        <color indexed="45"/>
      </left>
      <right/>
      <top style="thin">
        <color indexed="45"/>
      </top>
      <bottom/>
      <diagonal/>
    </border>
    <border>
      <left/>
      <right/>
      <top style="thin">
        <color indexed="45"/>
      </top>
      <bottom/>
      <diagonal/>
    </border>
    <border>
      <left/>
      <right style="thin">
        <color indexed="45"/>
      </right>
      <top style="thin">
        <color indexed="45"/>
      </top>
      <bottom/>
      <diagonal/>
    </border>
    <border>
      <left style="thin">
        <color indexed="45"/>
      </left>
      <right/>
      <top style="thin">
        <color indexed="45"/>
      </top>
      <bottom style="thin">
        <color indexed="45"/>
      </bottom>
      <diagonal/>
    </border>
    <border>
      <left/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45"/>
      </left>
      <right/>
      <top style="dotted">
        <color indexed="45"/>
      </top>
      <bottom style="thin">
        <color indexed="45"/>
      </bottom>
      <diagonal/>
    </border>
    <border>
      <left style="thin">
        <color indexed="45"/>
      </left>
      <right/>
      <top style="thin">
        <color indexed="45"/>
      </top>
      <bottom style="dashed">
        <color indexed="45"/>
      </bottom>
      <diagonal/>
    </border>
    <border>
      <left style="thin">
        <color indexed="45"/>
      </left>
      <right/>
      <top style="medium">
        <color indexed="45"/>
      </top>
      <bottom style="medium">
        <color indexed="45"/>
      </bottom>
      <diagonal/>
    </border>
    <border>
      <left/>
      <right style="thin">
        <color indexed="45"/>
      </right>
      <top style="medium">
        <color indexed="45"/>
      </top>
      <bottom style="medium">
        <color indexed="45"/>
      </bottom>
      <diagonal/>
    </border>
    <border>
      <left style="thin">
        <color indexed="45"/>
      </left>
      <right/>
      <top style="dashed">
        <color indexed="45"/>
      </top>
      <bottom style="dashed">
        <color indexed="45"/>
      </bottom>
      <diagonal/>
    </border>
    <border>
      <left/>
      <right/>
      <top style="medium">
        <color indexed="45"/>
      </top>
      <bottom style="thin">
        <color indexed="45"/>
      </bottom>
      <diagonal/>
    </border>
    <border>
      <left style="thin">
        <color indexed="45"/>
      </left>
      <right/>
      <top/>
      <bottom/>
      <diagonal/>
    </border>
    <border>
      <left style="thin">
        <color indexed="45"/>
      </left>
      <right/>
      <top/>
      <bottom style="medium">
        <color indexed="45"/>
      </bottom>
      <diagonal/>
    </border>
    <border>
      <left/>
      <right style="thin">
        <color indexed="45"/>
      </right>
      <top/>
      <bottom style="medium">
        <color indexed="45"/>
      </bottom>
      <diagonal/>
    </border>
    <border>
      <left/>
      <right/>
      <top style="medium">
        <color indexed="45"/>
      </top>
      <bottom style="medium">
        <color indexed="45"/>
      </bottom>
      <diagonal/>
    </border>
    <border>
      <left/>
      <right/>
      <top/>
      <bottom style="medium">
        <color indexed="45"/>
      </bottom>
      <diagonal/>
    </border>
    <border>
      <left style="thick">
        <color indexed="45"/>
      </left>
      <right/>
      <top style="thick">
        <color indexed="45"/>
      </top>
      <bottom style="thick">
        <color indexed="45"/>
      </bottom>
      <diagonal/>
    </border>
    <border>
      <left/>
      <right/>
      <top style="thick">
        <color indexed="45"/>
      </top>
      <bottom style="thick">
        <color indexed="45"/>
      </bottom>
      <diagonal/>
    </border>
    <border>
      <left/>
      <right style="thick">
        <color indexed="45"/>
      </right>
      <top style="thick">
        <color indexed="45"/>
      </top>
      <bottom style="thick">
        <color indexed="45"/>
      </bottom>
      <diagonal/>
    </border>
    <border>
      <left style="thin">
        <color indexed="45"/>
      </left>
      <right/>
      <top style="dashed">
        <color indexed="45"/>
      </top>
      <bottom style="medium">
        <color indexed="45"/>
      </bottom>
      <diagonal/>
    </border>
    <border>
      <left style="thin">
        <color indexed="45"/>
      </left>
      <right style="medium">
        <color indexed="45"/>
      </right>
      <top style="medium">
        <color indexed="45"/>
      </top>
      <bottom style="thin">
        <color theme="9" tint="0.79998168889431442"/>
      </bottom>
      <diagonal/>
    </border>
    <border>
      <left style="thin">
        <color indexed="45"/>
      </left>
      <right style="medium">
        <color indexed="45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indexed="45"/>
      </left>
      <right style="medium">
        <color indexed="45"/>
      </right>
      <top style="thin">
        <color theme="9" tint="0.79998168889431442"/>
      </top>
      <bottom style="medium">
        <color indexed="45"/>
      </bottom>
      <diagonal/>
    </border>
    <border>
      <left style="thin">
        <color indexed="45"/>
      </left>
      <right style="medium">
        <color indexed="45"/>
      </right>
      <top style="thin">
        <color theme="9" tint="0.79998168889431442"/>
      </top>
      <bottom/>
      <diagonal/>
    </border>
    <border>
      <left style="thin">
        <color indexed="45"/>
      </left>
      <right style="medium">
        <color indexed="45"/>
      </right>
      <top/>
      <bottom style="thin">
        <color theme="9" tint="0.79998168889431442"/>
      </bottom>
      <diagonal/>
    </border>
    <border>
      <left style="thin">
        <color indexed="45"/>
      </left>
      <right style="thin">
        <color indexed="45"/>
      </right>
      <top style="dashed">
        <color indexed="45"/>
      </top>
      <bottom style="thin">
        <color rgb="FFFF99FF"/>
      </bottom>
      <diagonal/>
    </border>
    <border>
      <left style="thin">
        <color indexed="45"/>
      </left>
      <right/>
      <top style="thin">
        <color rgb="FFFF99FF"/>
      </top>
      <bottom style="medium">
        <color indexed="45"/>
      </bottom>
      <diagonal/>
    </border>
    <border>
      <left/>
      <right style="thin">
        <color indexed="45"/>
      </right>
      <top style="thin">
        <color rgb="FFFF99FF"/>
      </top>
      <bottom style="medium">
        <color indexed="45"/>
      </bottom>
      <diagonal/>
    </border>
    <border>
      <left style="thin">
        <color indexed="45"/>
      </left>
      <right/>
      <top style="medium">
        <color indexed="45"/>
      </top>
      <bottom style="thin">
        <color rgb="FFFF99FF"/>
      </bottom>
      <diagonal/>
    </border>
    <border>
      <left/>
      <right style="thin">
        <color indexed="45"/>
      </right>
      <top style="medium">
        <color indexed="45"/>
      </top>
      <bottom style="thin">
        <color rgb="FFFF99FF"/>
      </bottom>
      <diagonal/>
    </border>
    <border>
      <left style="thin">
        <color indexed="45"/>
      </left>
      <right/>
      <top/>
      <bottom style="thin">
        <color rgb="FFFF99FF"/>
      </bottom>
      <diagonal/>
    </border>
    <border>
      <left/>
      <right/>
      <top/>
      <bottom style="thin">
        <color rgb="FFFF99FF"/>
      </bottom>
      <diagonal/>
    </border>
    <border>
      <left style="thin">
        <color indexed="45"/>
      </left>
      <right/>
      <top style="dashed">
        <color indexed="45"/>
      </top>
      <bottom style="thin">
        <color rgb="FFFF99FF"/>
      </bottom>
      <diagonal/>
    </border>
    <border>
      <left/>
      <right style="thin">
        <color indexed="45"/>
      </right>
      <top style="dashed">
        <color indexed="45"/>
      </top>
      <bottom style="thin">
        <color rgb="FFFF99FF"/>
      </bottom>
      <diagonal/>
    </border>
    <border>
      <left style="thin">
        <color indexed="45"/>
      </left>
      <right/>
      <top style="thin">
        <color rgb="FFFF99FF"/>
      </top>
      <bottom style="dashed">
        <color indexed="45"/>
      </bottom>
      <diagonal/>
    </border>
    <border>
      <left/>
      <right style="thin">
        <color indexed="45"/>
      </right>
      <top style="thin">
        <color rgb="FFFF99FF"/>
      </top>
      <bottom style="dashed">
        <color indexed="45"/>
      </bottom>
      <diagonal/>
    </border>
    <border>
      <left/>
      <right/>
      <top style="thin">
        <color rgb="FFFF99FF"/>
      </top>
      <bottom style="medium">
        <color indexed="45"/>
      </bottom>
      <diagonal/>
    </border>
    <border>
      <left style="thin">
        <color indexed="45"/>
      </left>
      <right/>
      <top style="thin">
        <color rgb="FFFF99FF"/>
      </top>
      <bottom style="thin">
        <color indexed="45"/>
      </bottom>
      <diagonal/>
    </border>
    <border>
      <left/>
      <right style="thin">
        <color indexed="45"/>
      </right>
      <top style="thin">
        <color rgb="FFFF99FF"/>
      </top>
      <bottom style="thin">
        <color indexed="45"/>
      </bottom>
      <diagonal/>
    </border>
    <border>
      <left style="medium">
        <color indexed="45"/>
      </left>
      <right style="thin">
        <color indexed="45"/>
      </right>
      <top style="thin">
        <color indexed="45"/>
      </top>
      <bottom style="medium">
        <color indexed="45"/>
      </bottom>
      <diagonal/>
    </border>
  </borders>
  <cellStyleXfs count="2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2"/>
    </xf>
    <xf numFmtId="0" fontId="12" fillId="0" borderId="0" xfId="0" applyFont="1">
      <alignment vertical="center"/>
    </xf>
    <xf numFmtId="0" fontId="17" fillId="0" borderId="0" xfId="0" applyFont="1" applyAlignment="1">
      <alignment vertical="top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1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18" fillId="0" borderId="0" xfId="0" applyNumberFormat="1" applyFont="1" applyAlignment="1">
      <alignment horizontal="right" vertical="center"/>
    </xf>
    <xf numFmtId="0" fontId="14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" borderId="0" xfId="0" applyFont="1" applyFill="1">
      <alignment vertical="center"/>
    </xf>
    <xf numFmtId="0" fontId="0" fillId="4" borderId="0" xfId="0" applyFill="1">
      <alignment vertical="center"/>
    </xf>
    <xf numFmtId="0" fontId="15" fillId="4" borderId="13" xfId="0" applyFont="1" applyFill="1" applyBorder="1" applyAlignment="1">
      <alignment horizontal="center" vertical="center" textRotation="255" shrinkToFit="1"/>
    </xf>
    <xf numFmtId="0" fontId="11" fillId="4" borderId="14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2" borderId="79" xfId="0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0" fillId="2" borderId="80" xfId="0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0" fillId="2" borderId="81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right" vertical="top"/>
    </xf>
    <xf numFmtId="0" fontId="34" fillId="0" borderId="0" xfId="0" applyFont="1" applyAlignment="1">
      <alignment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5" fillId="6" borderId="0" xfId="0" applyFont="1" applyFill="1">
      <alignment vertical="center"/>
    </xf>
    <xf numFmtId="0" fontId="31" fillId="0" borderId="0" xfId="0" applyFont="1">
      <alignment vertical="center"/>
    </xf>
    <xf numFmtId="0" fontId="3" fillId="0" borderId="30" xfId="0" applyFont="1" applyBorder="1" applyAlignment="1">
      <alignment horizontal="center" vertical="center" shrinkToFit="1"/>
    </xf>
    <xf numFmtId="0" fontId="4" fillId="0" borderId="0" xfId="0" quotePrefix="1" applyFont="1" applyAlignment="1">
      <alignment horizontal="right" vertical="center"/>
    </xf>
    <xf numFmtId="0" fontId="18" fillId="0" borderId="31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34" fillId="0" borderId="32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8" fillId="5" borderId="0" xfId="0" applyFont="1" applyFill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6" fontId="18" fillId="0" borderId="0" xfId="0" applyNumberFormat="1" applyFont="1">
      <alignment vertical="center"/>
    </xf>
    <xf numFmtId="176" fontId="18" fillId="0" borderId="31" xfId="0" applyNumberFormat="1" applyFont="1" applyBorder="1">
      <alignment vertical="center"/>
    </xf>
    <xf numFmtId="176" fontId="18" fillId="0" borderId="32" xfId="0" applyNumberFormat="1" applyFont="1" applyBorder="1">
      <alignment vertical="center"/>
    </xf>
    <xf numFmtId="0" fontId="7" fillId="4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26" fillId="7" borderId="38" xfId="0" applyFont="1" applyFill="1" applyBorder="1" applyAlignment="1">
      <alignment horizontal="center" wrapText="1"/>
    </xf>
    <xf numFmtId="0" fontId="26" fillId="7" borderId="40" xfId="0" applyFont="1" applyFill="1" applyBorder="1" applyAlignment="1">
      <alignment horizontal="center" wrapText="1"/>
    </xf>
    <xf numFmtId="0" fontId="26" fillId="7" borderId="41" xfId="0" applyFont="1" applyFill="1" applyBorder="1" applyAlignment="1">
      <alignment horizontal="center" vertical="top" wrapText="1"/>
    </xf>
    <xf numFmtId="0" fontId="26" fillId="7" borderId="42" xfId="0" applyFont="1" applyFill="1" applyBorder="1" applyAlignment="1">
      <alignment horizontal="center" vertical="top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176" fontId="18" fillId="0" borderId="89" xfId="0" applyNumberFormat="1" applyFont="1" applyBorder="1" applyAlignment="1">
      <alignment horizontal="right" vertical="center"/>
    </xf>
    <xf numFmtId="176" fontId="18" fillId="0" borderId="90" xfId="0" applyNumberFormat="1" applyFont="1" applyBorder="1" applyAlignment="1">
      <alignment horizontal="right" vertical="center"/>
    </xf>
    <xf numFmtId="176" fontId="18" fillId="0" borderId="50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176" fontId="18" fillId="0" borderId="60" xfId="0" applyNumberFormat="1" applyFont="1" applyBorder="1" applyAlignment="1">
      <alignment horizontal="right" vertical="center"/>
    </xf>
    <xf numFmtId="176" fontId="18" fillId="0" borderId="61" xfId="0" applyNumberFormat="1" applyFont="1" applyBorder="1" applyAlignment="1">
      <alignment horizontal="right" vertical="center"/>
    </xf>
    <xf numFmtId="0" fontId="0" fillId="0" borderId="58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176" fontId="18" fillId="0" borderId="63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/>
    </xf>
    <xf numFmtId="176" fontId="18" fillId="0" borderId="66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48" xfId="0" applyNumberFormat="1" applyFont="1" applyBorder="1" applyAlignment="1">
      <alignment horizontal="right" vertical="center"/>
    </xf>
    <xf numFmtId="176" fontId="18" fillId="0" borderId="15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left" vertical="center" indent="1"/>
    </xf>
    <xf numFmtId="176" fontId="18" fillId="0" borderId="83" xfId="0" applyNumberFormat="1" applyFont="1" applyBorder="1" applyAlignment="1">
      <alignment horizontal="right" vertical="center"/>
    </xf>
    <xf numFmtId="176" fontId="18" fillId="0" borderId="84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176" fontId="18" fillId="0" borderId="62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32" fillId="0" borderId="0" xfId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11" fillId="4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11" fillId="4" borderId="13" xfId="0" applyFont="1" applyFill="1" applyBorder="1" applyAlignment="1">
      <alignment horizontal="distributed" vertical="center"/>
    </xf>
    <xf numFmtId="0" fontId="14" fillId="0" borderId="13" xfId="0" applyFont="1" applyBorder="1" applyAlignment="1">
      <alignment horizontal="left" vertical="center" shrinkToFit="1"/>
    </xf>
    <xf numFmtId="0" fontId="11" fillId="4" borderId="14" xfId="0" applyFont="1" applyFill="1" applyBorder="1" applyAlignment="1">
      <alignment horizontal="distributed" vertical="center"/>
    </xf>
    <xf numFmtId="0" fontId="14" fillId="0" borderId="13" xfId="0" applyFont="1" applyBorder="1" applyAlignment="1">
      <alignment horizontal="left" vertical="center" indent="1" shrinkToFit="1"/>
    </xf>
    <xf numFmtId="0" fontId="14" fillId="0" borderId="14" xfId="0" applyFont="1" applyBorder="1" applyAlignment="1">
      <alignment horizontal="left" vertical="center" wrapText="1" indent="1" shrinkToFit="1"/>
    </xf>
    <xf numFmtId="0" fontId="14" fillId="0" borderId="14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176" fontId="18" fillId="0" borderId="85" xfId="0" applyNumberFormat="1" applyFont="1" applyBorder="1" applyAlignment="1">
      <alignment horizontal="right" vertical="center"/>
    </xf>
    <xf numFmtId="176" fontId="18" fillId="0" borderId="86" xfId="0" applyNumberFormat="1" applyFont="1" applyBorder="1" applyAlignment="1">
      <alignment horizontal="right" vertical="center"/>
    </xf>
    <xf numFmtId="0" fontId="36" fillId="0" borderId="73" xfId="0" applyFont="1" applyBorder="1" applyAlignment="1">
      <alignment horizontal="center" vertical="center" shrinkToFit="1"/>
    </xf>
    <xf numFmtId="0" fontId="36" fillId="0" borderId="74" xfId="0" applyFont="1" applyBorder="1" applyAlignment="1">
      <alignment horizontal="center" vertical="center" shrinkToFit="1"/>
    </xf>
    <xf numFmtId="0" fontId="36" fillId="0" borderId="75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left" vertical="center" indent="1"/>
    </xf>
    <xf numFmtId="0" fontId="13" fillId="4" borderId="13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176" fontId="18" fillId="0" borderId="91" xfId="0" applyNumberFormat="1" applyFont="1" applyBorder="1" applyAlignment="1">
      <alignment horizontal="right" vertical="center"/>
    </xf>
    <xf numFmtId="176" fontId="18" fillId="0" borderId="92" xfId="0" applyNumberFormat="1" applyFont="1" applyBorder="1" applyAlignment="1">
      <alignment horizontal="right" vertical="center"/>
    </xf>
    <xf numFmtId="0" fontId="0" fillId="0" borderId="83" xfId="0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176" fontId="18" fillId="0" borderId="76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87" xfId="0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8" fillId="0" borderId="0" xfId="0" applyFont="1" applyBorder="1" applyAlignment="1">
      <alignment vertical="center" shrinkToFit="1"/>
    </xf>
    <xf numFmtId="176" fontId="18" fillId="0" borderId="0" xfId="0" applyNumberFormat="1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176" fontId="18" fillId="0" borderId="94" xfId="0" applyNumberFormat="1" applyFont="1" applyBorder="1" applyAlignment="1">
      <alignment horizontal="right" vertical="center"/>
    </xf>
    <xf numFmtId="176" fontId="18" fillId="0" borderId="95" xfId="0" applyNumberFormat="1" applyFont="1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5">
    <dxf>
      <font>
        <color theme="0"/>
      </font>
      <fill>
        <patternFill>
          <bgColor theme="0"/>
        </patternFill>
      </fill>
    </dxf>
    <dxf>
      <fill>
        <patternFill>
          <bgColor rgb="FFE3F2DC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ctricpower-c@rail-e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37BBA"/>
    <pageSetUpPr fitToPage="1"/>
  </sheetPr>
  <dimension ref="A2:AD71"/>
  <sheetViews>
    <sheetView tabSelected="1" topLeftCell="A17" zoomScaleNormal="100" workbookViewId="0">
      <selection activeCell="S29" sqref="S29"/>
    </sheetView>
  </sheetViews>
  <sheetFormatPr defaultRowHeight="13.5" x14ac:dyDescent="0.15"/>
  <cols>
    <col min="1" max="1" width="7.125" customWidth="1"/>
    <col min="2" max="2" width="3.125" customWidth="1"/>
    <col min="3" max="3" width="5.625" customWidth="1"/>
    <col min="4" max="4" width="4.625" customWidth="1"/>
    <col min="5" max="5" width="7.625" customWidth="1"/>
    <col min="6" max="6" width="4.125" customWidth="1"/>
    <col min="7" max="7" width="5.625" customWidth="1"/>
    <col min="8" max="8" width="11.625" customWidth="1"/>
    <col min="9" max="9" width="4.125" customWidth="1"/>
    <col min="10" max="10" width="5.625" customWidth="1"/>
    <col min="11" max="11" width="11.625" customWidth="1"/>
    <col min="12" max="12" width="4.125" customWidth="1"/>
    <col min="13" max="14" width="5.625" customWidth="1"/>
    <col min="15" max="15" width="6.625" customWidth="1"/>
    <col min="16" max="16" width="4.125" customWidth="1"/>
    <col min="17" max="17" width="6.625" customWidth="1"/>
    <col min="18" max="18" width="8.625" customWidth="1"/>
    <col min="19" max="19" width="2.75" bestFit="1" customWidth="1"/>
    <col min="20" max="20" width="4.625" bestFit="1" customWidth="1"/>
    <col min="22" max="22" width="28.25" customWidth="1"/>
    <col min="23" max="23" width="9.25" bestFit="1" customWidth="1"/>
    <col min="24" max="24" width="5.625" customWidth="1"/>
    <col min="25" max="25" width="6.75" bestFit="1" customWidth="1"/>
    <col min="26" max="26" width="5.625" customWidth="1"/>
    <col min="29" max="29" width="11.625" bestFit="1" customWidth="1"/>
  </cols>
  <sheetData>
    <row r="2" spans="1:18" ht="15.95" customHeight="1" x14ac:dyDescent="0.15">
      <c r="B2" t="s">
        <v>0</v>
      </c>
      <c r="N2" s="1" t="s">
        <v>1</v>
      </c>
    </row>
    <row r="3" spans="1:18" ht="15.95" customHeight="1" x14ac:dyDescent="0.15">
      <c r="B3" s="80" t="s">
        <v>88</v>
      </c>
      <c r="C3" s="2" t="s">
        <v>86</v>
      </c>
      <c r="D3" s="2"/>
      <c r="M3" s="3" t="s">
        <v>2</v>
      </c>
      <c r="N3" s="1" t="s">
        <v>3</v>
      </c>
      <c r="O3" s="1"/>
      <c r="P3" s="1"/>
      <c r="Q3" s="1"/>
    </row>
    <row r="4" spans="1:18" ht="15.95" customHeight="1" x14ac:dyDescent="0.15">
      <c r="B4" s="80" t="s">
        <v>89</v>
      </c>
      <c r="C4" s="2" t="s">
        <v>96</v>
      </c>
      <c r="D4" s="4"/>
      <c r="L4" s="1"/>
      <c r="N4" s="1" t="s">
        <v>4</v>
      </c>
      <c r="O4" s="1"/>
      <c r="P4" s="1"/>
      <c r="Q4" s="1"/>
    </row>
    <row r="5" spans="1:18" ht="15.95" customHeight="1" x14ac:dyDescent="0.15">
      <c r="B5" s="80" t="s">
        <v>90</v>
      </c>
      <c r="C5" s="4" t="s">
        <v>91</v>
      </c>
      <c r="D5" s="2"/>
      <c r="O5" s="1"/>
      <c r="P5" s="1"/>
      <c r="Q5" s="1"/>
    </row>
    <row r="6" spans="1:18" ht="15.95" customHeight="1" x14ac:dyDescent="0.15">
      <c r="B6" s="80" t="s">
        <v>92</v>
      </c>
      <c r="C6" s="2" t="s">
        <v>87</v>
      </c>
      <c r="D6" s="5"/>
      <c r="M6" s="52" t="s">
        <v>73</v>
      </c>
      <c r="N6" s="53" t="s">
        <v>74</v>
      </c>
      <c r="O6" s="1"/>
      <c r="P6" s="1"/>
      <c r="Q6" s="1"/>
    </row>
    <row r="7" spans="1:18" ht="13.5" customHeight="1" x14ac:dyDescent="0.15">
      <c r="B7" s="80" t="s">
        <v>93</v>
      </c>
      <c r="C7" s="2" t="s">
        <v>94</v>
      </c>
    </row>
    <row r="8" spans="1:18" ht="13.5" customHeight="1" x14ac:dyDescent="0.15">
      <c r="C8" s="5" t="s">
        <v>95</v>
      </c>
    </row>
    <row r="9" spans="1:18" ht="20.100000000000001" customHeight="1" x14ac:dyDescent="0.15">
      <c r="A9" s="40"/>
      <c r="B9" s="93" t="s">
        <v>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41"/>
    </row>
    <row r="10" spans="1:18" ht="20.100000000000001" customHeight="1" x14ac:dyDescent="0.15">
      <c r="A10" s="41"/>
      <c r="B10" s="2" t="s">
        <v>6</v>
      </c>
      <c r="C10" s="2"/>
      <c r="D10" s="2"/>
      <c r="E10" s="2"/>
      <c r="Q10" s="41"/>
    </row>
    <row r="11" spans="1:18" ht="20.100000000000001" customHeight="1" x14ac:dyDescent="0.15">
      <c r="A11" s="41"/>
      <c r="B11" s="6" t="s">
        <v>99</v>
      </c>
      <c r="C11" s="2"/>
      <c r="D11" s="2"/>
      <c r="E11" s="2"/>
      <c r="L11" s="152" t="str">
        <f>IF(COUNTIF(O28:O54,"○")=0,"",IF($M$14+$O$14=0,"(お申込みの日付を入れて下さい)",""))</f>
        <v/>
      </c>
      <c r="M11" s="153"/>
      <c r="N11" s="153"/>
      <c r="O11" s="153"/>
      <c r="P11" s="153"/>
      <c r="Q11" s="41"/>
    </row>
    <row r="12" spans="1:18" ht="20.100000000000001" customHeight="1" x14ac:dyDescent="0.15">
      <c r="A12" s="41"/>
      <c r="B12" s="2"/>
      <c r="C12" s="2"/>
      <c r="D12" s="2"/>
      <c r="E12" s="2"/>
      <c r="K12" s="154" t="s">
        <v>7</v>
      </c>
      <c r="L12" s="154"/>
      <c r="M12" s="155" t="s">
        <v>8</v>
      </c>
      <c r="N12" s="155"/>
      <c r="O12" s="155"/>
      <c r="P12" s="155"/>
      <c r="Q12" s="41"/>
    </row>
    <row r="13" spans="1:18" ht="18" customHeight="1" x14ac:dyDescent="0.15">
      <c r="A13" s="41"/>
      <c r="N13" s="66"/>
      <c r="O13" s="66"/>
      <c r="P13" s="67" t="s">
        <v>77</v>
      </c>
      <c r="Q13" s="41"/>
    </row>
    <row r="14" spans="1:18" ht="20.100000000000001" customHeight="1" x14ac:dyDescent="0.15">
      <c r="A14" s="41"/>
      <c r="K14" s="7"/>
      <c r="L14" s="49" t="s">
        <v>102</v>
      </c>
      <c r="M14" s="50"/>
      <c r="N14" s="51" t="s">
        <v>9</v>
      </c>
      <c r="O14" s="50"/>
      <c r="P14" s="51" t="s">
        <v>10</v>
      </c>
      <c r="Q14" s="41"/>
    </row>
    <row r="15" spans="1:18" ht="50.1" customHeight="1" x14ac:dyDescent="0.15">
      <c r="A15" s="41"/>
      <c r="C15" s="8"/>
      <c r="D15" s="8"/>
      <c r="E15" s="156" t="s">
        <v>101</v>
      </c>
      <c r="F15" s="156"/>
      <c r="G15" s="156"/>
      <c r="H15" s="9" t="s">
        <v>11</v>
      </c>
      <c r="I15" s="8"/>
      <c r="J15" s="8"/>
      <c r="K15" s="8"/>
      <c r="L15" s="8"/>
      <c r="M15" s="8"/>
      <c r="N15" s="8"/>
      <c r="O15" s="8"/>
      <c r="P15" s="8"/>
      <c r="Q15" s="41"/>
    </row>
    <row r="16" spans="1:18" ht="27.95" customHeight="1" x14ac:dyDescent="0.15">
      <c r="A16" s="41"/>
      <c r="B16" s="161" t="s">
        <v>12</v>
      </c>
      <c r="C16" s="161"/>
      <c r="D16" s="164"/>
      <c r="E16" s="164"/>
      <c r="F16" s="164"/>
      <c r="G16" s="164"/>
      <c r="H16" s="164"/>
      <c r="I16" s="164"/>
      <c r="J16" s="164"/>
      <c r="K16" s="43" t="s">
        <v>81</v>
      </c>
      <c r="L16" s="163"/>
      <c r="M16" s="163"/>
      <c r="N16" s="163"/>
      <c r="O16" s="163"/>
      <c r="P16" s="163"/>
      <c r="Q16" s="41"/>
      <c r="R16" s="10"/>
    </row>
    <row r="17" spans="1:30" ht="27.95" customHeight="1" x14ac:dyDescent="0.15">
      <c r="A17" s="41"/>
      <c r="B17" s="157" t="s">
        <v>14</v>
      </c>
      <c r="C17" s="157"/>
      <c r="D17" s="162"/>
      <c r="E17" s="162"/>
      <c r="F17" s="162"/>
      <c r="G17" s="162"/>
      <c r="H17" s="162"/>
      <c r="I17" s="157" t="s">
        <v>13</v>
      </c>
      <c r="J17" s="157"/>
      <c r="K17" s="162"/>
      <c r="L17" s="162"/>
      <c r="M17" s="162"/>
      <c r="N17" s="162"/>
      <c r="O17" s="162"/>
      <c r="P17" s="162"/>
      <c r="Q17" s="41"/>
    </row>
    <row r="18" spans="1:30" ht="27.95" customHeight="1" x14ac:dyDescent="0.15">
      <c r="A18" s="41"/>
      <c r="B18" s="185" t="s">
        <v>15</v>
      </c>
      <c r="C18" s="185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41"/>
    </row>
    <row r="19" spans="1:30" ht="35.1" customHeight="1" x14ac:dyDescent="0.15">
      <c r="A19" s="41"/>
      <c r="B19" s="159" t="s">
        <v>16</v>
      </c>
      <c r="C19" s="159"/>
      <c r="D19" s="48" t="s">
        <v>72</v>
      </c>
      <c r="E19" s="160"/>
      <c r="F19" s="160"/>
      <c r="G19" s="42" t="s">
        <v>17</v>
      </c>
      <c r="H19" s="162"/>
      <c r="I19" s="162"/>
      <c r="J19" s="162"/>
      <c r="K19" s="162"/>
      <c r="L19" s="162"/>
      <c r="M19" s="162"/>
      <c r="N19" s="162"/>
      <c r="O19" s="162"/>
      <c r="P19" s="162"/>
      <c r="Q19" s="41"/>
    </row>
    <row r="20" spans="1:30" ht="27.95" customHeight="1" x14ac:dyDescent="0.15">
      <c r="A20" s="41"/>
      <c r="B20" s="159" t="s">
        <v>18</v>
      </c>
      <c r="C20" s="159"/>
      <c r="D20" s="158"/>
      <c r="E20" s="158"/>
      <c r="F20" s="158"/>
      <c r="G20" s="158"/>
      <c r="H20" s="158"/>
      <c r="I20" s="157" t="s">
        <v>19</v>
      </c>
      <c r="J20" s="157"/>
      <c r="K20" s="158"/>
      <c r="L20" s="158"/>
      <c r="M20" s="158"/>
      <c r="N20" s="158"/>
      <c r="O20" s="158"/>
      <c r="P20" s="158"/>
      <c r="Q20" s="41"/>
    </row>
    <row r="21" spans="1:30" ht="30" customHeight="1" x14ac:dyDescent="0.15">
      <c r="A21" s="41"/>
      <c r="B21" s="159" t="s">
        <v>20</v>
      </c>
      <c r="C21" s="159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41"/>
    </row>
    <row r="22" spans="1:30" ht="14.25" thickBot="1" x14ac:dyDescent="0.2">
      <c r="A22" s="41"/>
      <c r="Q22" s="41"/>
    </row>
    <row r="23" spans="1:30" ht="50.1" customHeight="1" thickTop="1" thickBot="1" x14ac:dyDescent="0.2">
      <c r="A23" s="41"/>
      <c r="B23" s="169" t="str">
        <f t="shared" ref="B23:P23" si="0">IF(COUNT($S$28:$S$66)=1,VLOOKUP(1,$S$28:$X$66,3,FALSE)&amp;" "&amp;VLOOKUP(1,$S$28:$X$66,4,FALSE)&amp;"科","")&amp;"　"&amp;IF(COUNT($S$28:$S$66)=1,MONTH(VLOOKUP(1,$S$28:$X$66,5,FALSE))&amp;"月"&amp;DAY(VLOOKUP(1,$S$14:$X$66,5,FALSE))&amp;"日 "&amp;VLOOKUP(1,$S$28:$X$66,6,FALSE)&amp;"開催","")&amp;"　"&amp;IF(COUNTIF($S$28:$S$54,1)&lt;&gt;1,"",IF(VLOOKUP(1,$S$28:$Z$66,8,FALSE)="サテライト","〔"&amp;VLOOKUP(1,$S$28:$Z$66,8,FALSE)&amp;"〕",""))</f>
        <v>　　</v>
      </c>
      <c r="C23" s="170" t="str">
        <f t="shared" si="0"/>
        <v>　　</v>
      </c>
      <c r="D23" s="170" t="str">
        <f t="shared" si="0"/>
        <v>　　</v>
      </c>
      <c r="E23" s="170" t="str">
        <f t="shared" si="0"/>
        <v>　　</v>
      </c>
      <c r="F23" s="170" t="str">
        <f t="shared" si="0"/>
        <v>　　</v>
      </c>
      <c r="G23" s="170" t="str">
        <f t="shared" si="0"/>
        <v>　　</v>
      </c>
      <c r="H23" s="170" t="str">
        <f t="shared" si="0"/>
        <v>　　</v>
      </c>
      <c r="I23" s="170" t="str">
        <f t="shared" si="0"/>
        <v>　　</v>
      </c>
      <c r="J23" s="170" t="str">
        <f t="shared" si="0"/>
        <v>　　</v>
      </c>
      <c r="K23" s="170" t="str">
        <f t="shared" si="0"/>
        <v>　　</v>
      </c>
      <c r="L23" s="170" t="str">
        <f t="shared" si="0"/>
        <v>　　</v>
      </c>
      <c r="M23" s="170" t="str">
        <f t="shared" si="0"/>
        <v>　　</v>
      </c>
      <c r="N23" s="170" t="str">
        <f t="shared" si="0"/>
        <v>　　</v>
      </c>
      <c r="O23" s="170" t="str">
        <f t="shared" si="0"/>
        <v>　　</v>
      </c>
      <c r="P23" s="171" t="str">
        <f t="shared" si="0"/>
        <v>　　</v>
      </c>
      <c r="Q23" s="41"/>
    </row>
    <row r="24" spans="1:30" ht="9.9499999999999993" customHeight="1" thickTop="1" x14ac:dyDescent="0.15">
      <c r="A24" s="41"/>
      <c r="Q24" s="41"/>
    </row>
    <row r="25" spans="1:30" ht="30" customHeight="1" x14ac:dyDescent="0.15">
      <c r="A25" s="41"/>
      <c r="C25" s="183" t="s">
        <v>21</v>
      </c>
      <c r="D25" s="183"/>
      <c r="E25" s="183"/>
      <c r="F25" s="183"/>
      <c r="G25" s="183"/>
      <c r="H25" s="183"/>
      <c r="I25" s="11"/>
      <c r="J25" s="11"/>
      <c r="K25" s="12"/>
      <c r="L25" s="12"/>
      <c r="M25" s="12"/>
      <c r="N25" s="12"/>
      <c r="O25" s="12"/>
      <c r="P25" s="12"/>
      <c r="Q25" s="41"/>
      <c r="U25" t="str">
        <f>IF(COUNTIF($S$28:$S$54,1)&lt;&gt;1,"",IF(VLOOKUP(1,$S$28:$Z$66,8,FALSE)="サテライト","〔"&amp;VLOOKUP(1,$S$28:$Z$66,8,FALSE)&amp;"〕",""))</f>
        <v/>
      </c>
      <c r="V25" t="str">
        <f>IF(COUNT($S$28:$S$66)=1,VLOOKUP(1,$S$28:$X$66,3,FALSE)&amp;" "&amp;VLOOKUP(1,$S$28:$X$66,4,FALSE)&amp;"科","")</f>
        <v/>
      </c>
      <c r="W25" t="str">
        <f>IF(COUNT($S$28:$S$66)=1,MONTH(VLOOKUP(1,$S$28:$X$66,5,FALSE))&amp;"月"&amp;DAY(VLOOKUP(1,$S$14:$X$66,5,FALSE))&amp;"日 "&amp;VLOOKUP(1,$S$28:$X$66,6,FALSE)&amp;"開催","")</f>
        <v/>
      </c>
    </row>
    <row r="26" spans="1:30" ht="24" customHeight="1" thickBot="1" x14ac:dyDescent="0.2">
      <c r="A26" s="41"/>
      <c r="C26" s="13"/>
      <c r="D26" s="13"/>
      <c r="E26" s="14" t="str">
        <f>IF(COUNT($S$28:$S$66)=0,"",IF(COUNT($S$28:$S$66)&gt;1,"注意）複数の講座が選択されています。
申込書は講座ごとに作成して下さい。",""))</f>
        <v/>
      </c>
      <c r="H26" s="15"/>
      <c r="I26" s="11"/>
      <c r="J26" s="11"/>
      <c r="K26" s="12"/>
      <c r="L26" s="12"/>
      <c r="M26" s="12"/>
      <c r="N26" s="12"/>
      <c r="O26" s="12"/>
      <c r="P26" s="12"/>
      <c r="Q26" s="41"/>
    </row>
    <row r="27" spans="1:30" ht="20.100000000000001" customHeight="1" thickBot="1" x14ac:dyDescent="0.2">
      <c r="A27" s="41"/>
      <c r="C27" s="16" t="s">
        <v>22</v>
      </c>
      <c r="D27" s="178" t="s">
        <v>23</v>
      </c>
      <c r="E27" s="180"/>
      <c r="F27" s="178" t="s">
        <v>69</v>
      </c>
      <c r="G27" s="179"/>
      <c r="H27" s="179"/>
      <c r="I27" s="179"/>
      <c r="J27" s="179"/>
      <c r="K27" s="180"/>
      <c r="L27" s="181" t="s">
        <v>24</v>
      </c>
      <c r="M27" s="182"/>
      <c r="N27" s="17" t="s">
        <v>25</v>
      </c>
      <c r="O27" s="18" t="s">
        <v>26</v>
      </c>
      <c r="P27" s="12"/>
      <c r="Q27" s="41"/>
    </row>
    <row r="28" spans="1:30" ht="20.100000000000001" customHeight="1" x14ac:dyDescent="0.15">
      <c r="A28" s="41"/>
      <c r="C28" s="63">
        <v>1</v>
      </c>
      <c r="D28" s="172" t="s">
        <v>27</v>
      </c>
      <c r="E28" s="173"/>
      <c r="F28" s="148" t="s">
        <v>76</v>
      </c>
      <c r="G28" s="132"/>
      <c r="H28" s="132"/>
      <c r="I28" s="132"/>
      <c r="J28" s="132"/>
      <c r="K28" s="149"/>
      <c r="L28" s="167">
        <v>45456</v>
      </c>
      <c r="M28" s="168"/>
      <c r="N28" s="55" t="s">
        <v>29</v>
      </c>
      <c r="O28" s="44"/>
      <c r="Q28" s="41"/>
      <c r="S28" s="71" t="str">
        <f>IF(Y28="○",1,"")</f>
        <v/>
      </c>
      <c r="T28" s="84">
        <v>1</v>
      </c>
      <c r="U28" s="81" t="s">
        <v>27</v>
      </c>
      <c r="V28" s="81" t="s">
        <v>100</v>
      </c>
      <c r="W28" s="91">
        <v>45456</v>
      </c>
      <c r="X28" s="87" t="s">
        <v>29</v>
      </c>
      <c r="Y28" s="74">
        <f>O28</f>
        <v>0</v>
      </c>
      <c r="Z28" s="20"/>
      <c r="AA28" t="s">
        <v>31</v>
      </c>
      <c r="AC28" s="90"/>
      <c r="AD28" s="90"/>
    </row>
    <row r="29" spans="1:30" ht="20.100000000000001" customHeight="1" x14ac:dyDescent="0.15">
      <c r="A29" s="41"/>
      <c r="C29" s="64">
        <v>2</v>
      </c>
      <c r="D29" s="174"/>
      <c r="E29" s="175"/>
      <c r="F29" s="186"/>
      <c r="G29" s="199"/>
      <c r="H29" s="199"/>
      <c r="I29" s="199"/>
      <c r="J29" s="199"/>
      <c r="K29" s="187"/>
      <c r="L29" s="203">
        <v>45503</v>
      </c>
      <c r="M29" s="204"/>
      <c r="N29" s="69" t="s">
        <v>103</v>
      </c>
      <c r="O29" s="62"/>
      <c r="Q29" s="41"/>
      <c r="S29" s="21" t="str">
        <f>IF(Y29="○",1,"")</f>
        <v/>
      </c>
      <c r="T29" s="85">
        <v>2</v>
      </c>
      <c r="U29" s="200" t="s">
        <v>27</v>
      </c>
      <c r="V29" s="200" t="s">
        <v>100</v>
      </c>
      <c r="W29" s="201">
        <v>45503</v>
      </c>
      <c r="X29" s="202" t="s">
        <v>29</v>
      </c>
      <c r="Y29" s="75">
        <f t="shared" ref="Y29:Y54" si="1">O29</f>
        <v>0</v>
      </c>
      <c r="Z29" s="21"/>
      <c r="AC29" s="90"/>
      <c r="AD29" s="90"/>
    </row>
    <row r="30" spans="1:30" ht="20.100000000000001" customHeight="1" x14ac:dyDescent="0.15">
      <c r="A30" s="41"/>
      <c r="C30" s="64">
        <v>3</v>
      </c>
      <c r="D30" s="174"/>
      <c r="E30" s="175"/>
      <c r="F30" s="146"/>
      <c r="G30" s="133"/>
      <c r="H30" s="133"/>
      <c r="I30" s="133"/>
      <c r="J30" s="133"/>
      <c r="K30" s="147"/>
      <c r="L30" s="130">
        <v>45456</v>
      </c>
      <c r="M30" s="131"/>
      <c r="N30" s="56" t="s">
        <v>70</v>
      </c>
      <c r="O30" s="62"/>
      <c r="Q30" s="41"/>
      <c r="S30" s="72" t="str">
        <f t="shared" ref="S30:S54" si="2">IF(Y30="○",1,"")</f>
        <v/>
      </c>
      <c r="T30" s="85">
        <v>3</v>
      </c>
      <c r="U30" s="22" t="s">
        <v>27</v>
      </c>
      <c r="V30" s="22" t="s">
        <v>100</v>
      </c>
      <c r="W30" s="90">
        <v>45456</v>
      </c>
      <c r="X30" s="86" t="s">
        <v>98</v>
      </c>
      <c r="Y30" s="75">
        <f t="shared" si="1"/>
        <v>0</v>
      </c>
      <c r="Z30" s="47" t="s">
        <v>71</v>
      </c>
      <c r="AA30" t="s">
        <v>34</v>
      </c>
      <c r="AC30" s="90"/>
      <c r="AD30" s="90"/>
    </row>
    <row r="31" spans="1:30" ht="20.100000000000001" customHeight="1" x14ac:dyDescent="0.15">
      <c r="A31" s="41"/>
      <c r="C31" s="64">
        <v>4</v>
      </c>
      <c r="D31" s="174"/>
      <c r="E31" s="175"/>
      <c r="F31" s="148" t="s">
        <v>32</v>
      </c>
      <c r="G31" s="132"/>
      <c r="H31" s="132"/>
      <c r="I31" s="132"/>
      <c r="J31" s="132"/>
      <c r="K31" s="149"/>
      <c r="L31" s="130">
        <v>45476</v>
      </c>
      <c r="M31" s="131"/>
      <c r="N31" s="55" t="s">
        <v>29</v>
      </c>
      <c r="O31" s="45" t="s">
        <v>80</v>
      </c>
      <c r="Q31" s="41"/>
      <c r="S31" s="72" t="str">
        <f>IF(Y31="○",1,"")</f>
        <v/>
      </c>
      <c r="T31" s="85">
        <v>4</v>
      </c>
      <c r="U31" s="22" t="s">
        <v>27</v>
      </c>
      <c r="V31" s="22" t="s">
        <v>33</v>
      </c>
      <c r="W31" s="90">
        <v>45476</v>
      </c>
      <c r="X31" s="31" t="s">
        <v>29</v>
      </c>
      <c r="Y31" s="75" t="str">
        <f t="shared" si="1"/>
        <v>　</v>
      </c>
      <c r="Z31" s="21"/>
      <c r="AA31" t="s">
        <v>37</v>
      </c>
      <c r="AC31" s="90"/>
      <c r="AD31" s="90"/>
    </row>
    <row r="32" spans="1:30" ht="20.100000000000001" customHeight="1" x14ac:dyDescent="0.15">
      <c r="A32" s="41"/>
      <c r="C32" s="64">
        <v>5</v>
      </c>
      <c r="D32" s="174"/>
      <c r="E32" s="175"/>
      <c r="F32" s="186"/>
      <c r="G32" s="165"/>
      <c r="H32" s="165"/>
      <c r="I32" s="165"/>
      <c r="J32" s="165"/>
      <c r="K32" s="187"/>
      <c r="L32" s="130">
        <v>45560</v>
      </c>
      <c r="M32" s="131"/>
      <c r="N32" s="69" t="s">
        <v>78</v>
      </c>
      <c r="O32" s="45" t="s">
        <v>80</v>
      </c>
      <c r="Q32" s="41"/>
      <c r="S32" s="72" t="str">
        <f>IF(Y32="○",1,"")</f>
        <v/>
      </c>
      <c r="T32" s="85">
        <v>5</v>
      </c>
      <c r="U32" s="22" t="s">
        <v>27</v>
      </c>
      <c r="V32" s="22" t="s">
        <v>33</v>
      </c>
      <c r="W32" s="90">
        <v>45560</v>
      </c>
      <c r="X32" s="31" t="s">
        <v>29</v>
      </c>
      <c r="Y32" s="75" t="str">
        <f>O32</f>
        <v>　</v>
      </c>
      <c r="Z32" s="21"/>
      <c r="AC32" s="90"/>
      <c r="AD32" s="90"/>
    </row>
    <row r="33" spans="1:30" ht="20.100000000000001" customHeight="1" x14ac:dyDescent="0.15">
      <c r="A33" s="41"/>
      <c r="C33" s="64">
        <v>6</v>
      </c>
      <c r="D33" s="174"/>
      <c r="E33" s="175"/>
      <c r="F33" s="146"/>
      <c r="G33" s="133"/>
      <c r="H33" s="133"/>
      <c r="I33" s="133"/>
      <c r="J33" s="133"/>
      <c r="K33" s="147"/>
      <c r="L33" s="130">
        <v>45476</v>
      </c>
      <c r="M33" s="131"/>
      <c r="N33" s="89" t="s">
        <v>98</v>
      </c>
      <c r="O33" s="45" t="s">
        <v>80</v>
      </c>
      <c r="Q33" s="41"/>
      <c r="S33" s="72" t="str">
        <f t="shared" si="2"/>
        <v/>
      </c>
      <c r="T33" s="85">
        <v>6</v>
      </c>
      <c r="U33" s="22" t="s">
        <v>27</v>
      </c>
      <c r="V33" s="22" t="s">
        <v>33</v>
      </c>
      <c r="W33" s="90">
        <v>45476</v>
      </c>
      <c r="X33" s="31" t="s">
        <v>98</v>
      </c>
      <c r="Y33" s="75" t="str">
        <f t="shared" si="1"/>
        <v>　</v>
      </c>
      <c r="Z33" s="47"/>
      <c r="AA33" t="s">
        <v>38</v>
      </c>
      <c r="AC33" s="90"/>
      <c r="AD33" s="90"/>
    </row>
    <row r="34" spans="1:30" ht="20.100000000000001" customHeight="1" x14ac:dyDescent="0.15">
      <c r="A34" s="41"/>
      <c r="C34" s="64">
        <v>7</v>
      </c>
      <c r="D34" s="174"/>
      <c r="E34" s="175"/>
      <c r="F34" s="132" t="s">
        <v>35</v>
      </c>
      <c r="G34" s="132"/>
      <c r="H34" s="132"/>
      <c r="I34" s="132"/>
      <c r="J34" s="132"/>
      <c r="K34" s="132"/>
      <c r="L34" s="134">
        <v>45524</v>
      </c>
      <c r="M34" s="135"/>
      <c r="N34" s="24" t="s">
        <v>29</v>
      </c>
      <c r="O34" s="45" t="s">
        <v>80</v>
      </c>
      <c r="Q34" s="41"/>
      <c r="R34" s="77"/>
      <c r="S34" s="72" t="str">
        <f t="shared" si="2"/>
        <v/>
      </c>
      <c r="T34" s="85">
        <v>7</v>
      </c>
      <c r="U34" s="22" t="s">
        <v>27</v>
      </c>
      <c r="V34" s="22" t="s">
        <v>75</v>
      </c>
      <c r="W34" s="90">
        <v>45524</v>
      </c>
      <c r="X34" s="31" t="s">
        <v>29</v>
      </c>
      <c r="Y34" s="75" t="str">
        <f t="shared" si="1"/>
        <v>　</v>
      </c>
      <c r="Z34" s="21"/>
      <c r="AA34" t="s">
        <v>40</v>
      </c>
      <c r="AC34" s="90"/>
      <c r="AD34" s="90"/>
    </row>
    <row r="35" spans="1:30" ht="20.100000000000001" customHeight="1" x14ac:dyDescent="0.15">
      <c r="A35" s="41"/>
      <c r="C35" s="64">
        <v>8</v>
      </c>
      <c r="D35" s="174"/>
      <c r="E35" s="175"/>
      <c r="F35" s="165" t="s">
        <v>35</v>
      </c>
      <c r="G35" s="165"/>
      <c r="H35" s="165"/>
      <c r="I35" s="165"/>
      <c r="J35" s="165"/>
      <c r="K35" s="165"/>
      <c r="L35" s="136">
        <v>45566</v>
      </c>
      <c r="M35" s="137"/>
      <c r="N35" s="25" t="s">
        <v>29</v>
      </c>
      <c r="O35" s="45" t="s">
        <v>80</v>
      </c>
      <c r="Q35" s="41"/>
      <c r="S35" s="72" t="str">
        <f t="shared" si="2"/>
        <v/>
      </c>
      <c r="T35" s="85">
        <v>8</v>
      </c>
      <c r="U35" s="22" t="s">
        <v>27</v>
      </c>
      <c r="V35" s="22" t="s">
        <v>75</v>
      </c>
      <c r="W35" s="90">
        <v>45566</v>
      </c>
      <c r="X35" s="31" t="s">
        <v>29</v>
      </c>
      <c r="Y35" s="75" t="str">
        <f t="shared" si="1"/>
        <v>　</v>
      </c>
      <c r="Z35" s="21"/>
      <c r="AA35" t="s">
        <v>44</v>
      </c>
      <c r="AC35" s="90"/>
      <c r="AD35" s="90"/>
    </row>
    <row r="36" spans="1:30" ht="20.100000000000001" customHeight="1" thickBot="1" x14ac:dyDescent="0.2">
      <c r="A36" s="41"/>
      <c r="C36" s="205">
        <v>9</v>
      </c>
      <c r="D36" s="176"/>
      <c r="E36" s="177"/>
      <c r="F36" s="166" t="s">
        <v>35</v>
      </c>
      <c r="G36" s="166"/>
      <c r="H36" s="166"/>
      <c r="I36" s="166"/>
      <c r="J36" s="166"/>
      <c r="K36" s="166"/>
      <c r="L36" s="193">
        <v>45608</v>
      </c>
      <c r="M36" s="194"/>
      <c r="N36" s="26" t="s">
        <v>39</v>
      </c>
      <c r="O36" s="45" t="s">
        <v>80</v>
      </c>
      <c r="Q36" s="41"/>
      <c r="S36" s="72" t="str">
        <f t="shared" si="2"/>
        <v/>
      </c>
      <c r="T36" s="85">
        <v>9</v>
      </c>
      <c r="U36" s="22" t="s">
        <v>27</v>
      </c>
      <c r="V36" s="22" t="s">
        <v>36</v>
      </c>
      <c r="W36" s="90">
        <v>45608</v>
      </c>
      <c r="X36" s="31" t="s">
        <v>39</v>
      </c>
      <c r="Y36" s="75" t="str">
        <f t="shared" si="1"/>
        <v>　</v>
      </c>
      <c r="Z36" s="21"/>
      <c r="AA36" t="s">
        <v>45</v>
      </c>
      <c r="AC36" s="90"/>
      <c r="AD36" s="90"/>
    </row>
    <row r="37" spans="1:30" ht="20.100000000000001" customHeight="1" x14ac:dyDescent="0.15">
      <c r="A37" s="41"/>
      <c r="C37" s="63">
        <v>10</v>
      </c>
      <c r="D37" s="172" t="s">
        <v>41</v>
      </c>
      <c r="E37" s="173"/>
      <c r="F37" s="195" t="s">
        <v>28</v>
      </c>
      <c r="G37" s="196"/>
      <c r="H37" s="196"/>
      <c r="I37" s="196"/>
      <c r="J37" s="196"/>
      <c r="K37" s="196"/>
      <c r="L37" s="167">
        <v>45512</v>
      </c>
      <c r="M37" s="168"/>
      <c r="N37" s="19" t="s">
        <v>29</v>
      </c>
      <c r="O37" s="45" t="s">
        <v>80</v>
      </c>
      <c r="Q37" s="41"/>
      <c r="S37" s="72" t="str">
        <f t="shared" si="2"/>
        <v/>
      </c>
      <c r="T37" s="85">
        <v>10</v>
      </c>
      <c r="U37" s="22" t="s">
        <v>41</v>
      </c>
      <c r="V37" s="22" t="s">
        <v>30</v>
      </c>
      <c r="W37" s="90">
        <v>45512</v>
      </c>
      <c r="X37" s="31" t="s">
        <v>29</v>
      </c>
      <c r="Y37" s="75" t="str">
        <f t="shared" si="1"/>
        <v>　</v>
      </c>
      <c r="Z37" s="21"/>
      <c r="AA37" t="s">
        <v>48</v>
      </c>
      <c r="AC37" s="90"/>
      <c r="AD37" s="90"/>
    </row>
    <row r="38" spans="1:30" ht="20.100000000000001" customHeight="1" x14ac:dyDescent="0.15">
      <c r="A38" s="41"/>
      <c r="C38" s="64">
        <v>11</v>
      </c>
      <c r="D38" s="174"/>
      <c r="E38" s="175"/>
      <c r="F38" s="165" t="s">
        <v>42</v>
      </c>
      <c r="G38" s="165"/>
      <c r="H38" s="165"/>
      <c r="I38" s="165"/>
      <c r="J38" s="165"/>
      <c r="K38" s="165"/>
      <c r="L38" s="188">
        <v>45595</v>
      </c>
      <c r="M38" s="189"/>
      <c r="N38" s="65" t="s">
        <v>29</v>
      </c>
      <c r="O38" s="45" t="s">
        <v>80</v>
      </c>
      <c r="Q38" s="41"/>
      <c r="S38" s="72" t="str">
        <f t="shared" si="2"/>
        <v/>
      </c>
      <c r="T38" s="85">
        <v>11</v>
      </c>
      <c r="U38" s="22" t="s">
        <v>41</v>
      </c>
      <c r="V38" s="22" t="s">
        <v>43</v>
      </c>
      <c r="W38" s="90">
        <v>45595</v>
      </c>
      <c r="X38" s="31" t="s">
        <v>29</v>
      </c>
      <c r="Y38" s="75" t="str">
        <f t="shared" si="1"/>
        <v>　</v>
      </c>
      <c r="Z38" s="21"/>
      <c r="AC38" s="90"/>
      <c r="AD38" s="90"/>
    </row>
    <row r="39" spans="1:30" ht="20.100000000000001" customHeight="1" x14ac:dyDescent="0.15">
      <c r="A39" s="41"/>
      <c r="C39" s="64">
        <v>12</v>
      </c>
      <c r="D39" s="174"/>
      <c r="E39" s="175"/>
      <c r="F39" s="165"/>
      <c r="G39" s="165"/>
      <c r="H39" s="165"/>
      <c r="I39" s="165"/>
      <c r="J39" s="165"/>
      <c r="K39" s="165"/>
      <c r="L39" s="136">
        <v>45608</v>
      </c>
      <c r="M39" s="137"/>
      <c r="N39" s="65" t="s">
        <v>29</v>
      </c>
      <c r="O39" s="45" t="s">
        <v>80</v>
      </c>
      <c r="Q39" s="41"/>
      <c r="R39" s="78"/>
      <c r="S39" s="72" t="str">
        <f t="shared" si="2"/>
        <v/>
      </c>
      <c r="T39" s="85">
        <v>12</v>
      </c>
      <c r="U39" s="22" t="s">
        <v>41</v>
      </c>
      <c r="V39" s="22" t="s">
        <v>43</v>
      </c>
      <c r="W39" s="90">
        <v>45608</v>
      </c>
      <c r="X39" s="31" t="s">
        <v>29</v>
      </c>
      <c r="Y39" s="75" t="str">
        <f t="shared" si="1"/>
        <v>　</v>
      </c>
      <c r="Z39" s="21"/>
      <c r="AC39" s="90"/>
      <c r="AD39" s="90"/>
    </row>
    <row r="40" spans="1:30" ht="20.100000000000001" customHeight="1" x14ac:dyDescent="0.15">
      <c r="A40" s="41"/>
      <c r="C40" s="64">
        <v>13</v>
      </c>
      <c r="D40" s="174"/>
      <c r="E40" s="175"/>
      <c r="F40" s="133" t="s">
        <v>42</v>
      </c>
      <c r="G40" s="133"/>
      <c r="H40" s="133"/>
      <c r="I40" s="133"/>
      <c r="J40" s="133"/>
      <c r="K40" s="133"/>
      <c r="L40" s="126">
        <v>45559</v>
      </c>
      <c r="M40" s="127"/>
      <c r="N40" s="27" t="s">
        <v>39</v>
      </c>
      <c r="O40" s="45" t="s">
        <v>80</v>
      </c>
      <c r="Q40" s="41"/>
      <c r="S40" s="72" t="str">
        <f t="shared" si="2"/>
        <v/>
      </c>
      <c r="T40" s="85">
        <v>13</v>
      </c>
      <c r="U40" s="22" t="s">
        <v>41</v>
      </c>
      <c r="V40" s="22" t="s">
        <v>43</v>
      </c>
      <c r="W40" s="90">
        <v>45559</v>
      </c>
      <c r="X40" s="31" t="s">
        <v>39</v>
      </c>
      <c r="Y40" s="75" t="str">
        <f t="shared" si="1"/>
        <v>　</v>
      </c>
      <c r="Z40" s="21"/>
      <c r="AC40" s="90"/>
      <c r="AD40" s="90"/>
    </row>
    <row r="41" spans="1:30" ht="20.100000000000001" customHeight="1" x14ac:dyDescent="0.15">
      <c r="A41" s="41"/>
      <c r="C41" s="64">
        <v>14</v>
      </c>
      <c r="D41" s="174"/>
      <c r="E41" s="175"/>
      <c r="F41" s="132" t="s">
        <v>46</v>
      </c>
      <c r="G41" s="132"/>
      <c r="H41" s="132"/>
      <c r="I41" s="132"/>
      <c r="J41" s="132"/>
      <c r="K41" s="132"/>
      <c r="L41" s="134">
        <v>45611</v>
      </c>
      <c r="M41" s="135"/>
      <c r="N41" s="24" t="s">
        <v>29</v>
      </c>
      <c r="O41" s="45" t="s">
        <v>80</v>
      </c>
      <c r="Q41" s="41"/>
      <c r="S41" s="72" t="str">
        <f t="shared" si="2"/>
        <v/>
      </c>
      <c r="T41" s="85">
        <v>14</v>
      </c>
      <c r="U41" s="22" t="s">
        <v>41</v>
      </c>
      <c r="V41" s="22" t="s">
        <v>47</v>
      </c>
      <c r="W41" s="90">
        <v>45611</v>
      </c>
      <c r="X41" s="31" t="s">
        <v>29</v>
      </c>
      <c r="Y41" s="75" t="str">
        <f t="shared" si="1"/>
        <v>　</v>
      </c>
      <c r="Z41" s="21"/>
      <c r="AC41" s="90"/>
      <c r="AD41" s="90"/>
    </row>
    <row r="42" spans="1:30" ht="20.100000000000001" customHeight="1" x14ac:dyDescent="0.15">
      <c r="A42" s="41"/>
      <c r="C42" s="64">
        <v>15</v>
      </c>
      <c r="D42" s="174"/>
      <c r="E42" s="175"/>
      <c r="F42" s="133" t="s">
        <v>46</v>
      </c>
      <c r="G42" s="133"/>
      <c r="H42" s="133"/>
      <c r="I42" s="133"/>
      <c r="J42" s="133"/>
      <c r="K42" s="133"/>
      <c r="L42" s="126">
        <v>45562</v>
      </c>
      <c r="M42" s="127"/>
      <c r="N42" s="27" t="s">
        <v>39</v>
      </c>
      <c r="O42" s="45" t="s">
        <v>80</v>
      </c>
      <c r="Q42" s="41"/>
      <c r="S42" s="72" t="str">
        <f t="shared" si="2"/>
        <v/>
      </c>
      <c r="T42" s="85">
        <v>15</v>
      </c>
      <c r="U42" s="22" t="s">
        <v>41</v>
      </c>
      <c r="V42" s="22" t="s">
        <v>47</v>
      </c>
      <c r="W42" s="90">
        <v>45562</v>
      </c>
      <c r="X42" s="31" t="s">
        <v>39</v>
      </c>
      <c r="Y42" s="75" t="str">
        <f t="shared" si="1"/>
        <v>　</v>
      </c>
      <c r="Z42" s="21"/>
      <c r="AC42" s="90"/>
      <c r="AD42" s="90"/>
    </row>
    <row r="43" spans="1:30" ht="20.100000000000001" customHeight="1" x14ac:dyDescent="0.15">
      <c r="A43" s="41"/>
      <c r="C43" s="64">
        <v>16</v>
      </c>
      <c r="D43" s="174"/>
      <c r="E43" s="175"/>
      <c r="F43" s="132" t="s">
        <v>49</v>
      </c>
      <c r="G43" s="132"/>
      <c r="H43" s="132"/>
      <c r="I43" s="132"/>
      <c r="J43" s="132"/>
      <c r="K43" s="132"/>
      <c r="L43" s="134">
        <v>45537</v>
      </c>
      <c r="M43" s="135"/>
      <c r="N43" s="24" t="s">
        <v>29</v>
      </c>
      <c r="O43" s="45" t="s">
        <v>80</v>
      </c>
      <c r="Q43" s="41"/>
      <c r="S43" s="72" t="str">
        <f t="shared" si="2"/>
        <v/>
      </c>
      <c r="T43" s="85">
        <v>16</v>
      </c>
      <c r="U43" s="22" t="s">
        <v>41</v>
      </c>
      <c r="V43" s="22" t="s">
        <v>50</v>
      </c>
      <c r="W43" s="90">
        <v>45537</v>
      </c>
      <c r="X43" s="31" t="s">
        <v>29</v>
      </c>
      <c r="Y43" s="75" t="str">
        <f t="shared" si="1"/>
        <v>　</v>
      </c>
      <c r="Z43" s="21"/>
      <c r="AC43" s="90"/>
      <c r="AD43" s="90"/>
    </row>
    <row r="44" spans="1:30" ht="20.100000000000001" customHeight="1" x14ac:dyDescent="0.15">
      <c r="A44" s="41"/>
      <c r="C44" s="64">
        <v>17</v>
      </c>
      <c r="D44" s="174"/>
      <c r="E44" s="175"/>
      <c r="F44" s="133" t="s">
        <v>49</v>
      </c>
      <c r="G44" s="133"/>
      <c r="H44" s="133"/>
      <c r="I44" s="133"/>
      <c r="J44" s="133"/>
      <c r="K44" s="133"/>
      <c r="L44" s="126">
        <v>45567</v>
      </c>
      <c r="M44" s="127"/>
      <c r="N44" s="27" t="s">
        <v>39</v>
      </c>
      <c r="O44" s="45" t="s">
        <v>80</v>
      </c>
      <c r="Q44" s="41"/>
      <c r="S44" s="72" t="str">
        <f t="shared" si="2"/>
        <v/>
      </c>
      <c r="T44" s="85">
        <v>17</v>
      </c>
      <c r="U44" t="s">
        <v>41</v>
      </c>
      <c r="V44" s="22" t="s">
        <v>50</v>
      </c>
      <c r="W44" s="90">
        <v>45567</v>
      </c>
      <c r="X44" s="31" t="s">
        <v>39</v>
      </c>
      <c r="Y44" s="75" t="str">
        <f t="shared" si="1"/>
        <v>　</v>
      </c>
      <c r="Z44" s="21"/>
      <c r="AC44" s="90"/>
      <c r="AD44" s="90"/>
    </row>
    <row r="45" spans="1:30" ht="20.100000000000001" customHeight="1" x14ac:dyDescent="0.15">
      <c r="A45" s="41"/>
      <c r="C45" s="64">
        <v>18</v>
      </c>
      <c r="D45" s="174"/>
      <c r="E45" s="175"/>
      <c r="F45" s="148" t="s">
        <v>51</v>
      </c>
      <c r="G45" s="132"/>
      <c r="H45" s="132"/>
      <c r="I45" s="132"/>
      <c r="J45" s="132"/>
      <c r="K45" s="132"/>
      <c r="L45" s="134">
        <v>45400</v>
      </c>
      <c r="M45" s="135"/>
      <c r="N45" s="24" t="s">
        <v>29</v>
      </c>
      <c r="O45" s="45" t="s">
        <v>80</v>
      </c>
      <c r="Q45" s="41"/>
      <c r="S45" s="72" t="str">
        <f t="shared" si="2"/>
        <v/>
      </c>
      <c r="T45" s="85">
        <v>18</v>
      </c>
      <c r="U45" t="s">
        <v>41</v>
      </c>
      <c r="V45" s="68" t="s">
        <v>52</v>
      </c>
      <c r="W45" s="90">
        <v>45400</v>
      </c>
      <c r="X45" s="31" t="s">
        <v>29</v>
      </c>
      <c r="Y45" s="75" t="str">
        <f t="shared" si="1"/>
        <v>　</v>
      </c>
      <c r="Z45" s="21"/>
      <c r="AC45" s="90"/>
      <c r="AD45" s="90"/>
    </row>
    <row r="46" spans="1:30" ht="20.100000000000001" customHeight="1" x14ac:dyDescent="0.15">
      <c r="A46" s="41"/>
      <c r="C46" s="64">
        <v>19</v>
      </c>
      <c r="D46" s="174"/>
      <c r="E46" s="175"/>
      <c r="F46" s="197" t="s">
        <v>51</v>
      </c>
      <c r="G46" s="198"/>
      <c r="H46" s="198"/>
      <c r="I46" s="198"/>
      <c r="J46" s="198"/>
      <c r="K46" s="198"/>
      <c r="L46" s="126">
        <v>45617</v>
      </c>
      <c r="M46" s="127"/>
      <c r="N46" s="70" t="s">
        <v>39</v>
      </c>
      <c r="O46" s="45" t="s">
        <v>80</v>
      </c>
      <c r="Q46" s="41"/>
      <c r="S46" s="72" t="str">
        <f t="shared" si="2"/>
        <v/>
      </c>
      <c r="T46" s="85">
        <v>19</v>
      </c>
      <c r="U46" t="s">
        <v>41</v>
      </c>
      <c r="V46" s="68" t="s">
        <v>52</v>
      </c>
      <c r="W46" s="90">
        <v>45617</v>
      </c>
      <c r="X46" s="31" t="s">
        <v>39</v>
      </c>
      <c r="Y46" s="75" t="str">
        <f t="shared" si="1"/>
        <v>　</v>
      </c>
      <c r="Z46" s="21"/>
      <c r="AC46" s="90"/>
      <c r="AD46" s="90"/>
    </row>
    <row r="47" spans="1:30" ht="20.100000000000001" customHeight="1" thickBot="1" x14ac:dyDescent="0.2">
      <c r="A47" s="41"/>
      <c r="C47" s="205">
        <v>20</v>
      </c>
      <c r="D47" s="176"/>
      <c r="E47" s="177"/>
      <c r="F47" s="190" t="s">
        <v>84</v>
      </c>
      <c r="G47" s="191"/>
      <c r="H47" s="191"/>
      <c r="I47" s="191"/>
      <c r="J47" s="191"/>
      <c r="K47" s="192"/>
      <c r="L47" s="141">
        <v>45434</v>
      </c>
      <c r="M47" s="142"/>
      <c r="N47" s="69" t="s">
        <v>78</v>
      </c>
      <c r="O47" s="45" t="s">
        <v>80</v>
      </c>
      <c r="Q47" s="41"/>
      <c r="S47" s="72" t="str">
        <f t="shared" si="2"/>
        <v/>
      </c>
      <c r="T47" s="85">
        <v>20</v>
      </c>
      <c r="U47" t="s">
        <v>41</v>
      </c>
      <c r="V47" s="68" t="s">
        <v>79</v>
      </c>
      <c r="W47" s="90">
        <v>45434</v>
      </c>
      <c r="X47" s="31" t="s">
        <v>78</v>
      </c>
      <c r="Y47" s="75" t="str">
        <f t="shared" si="1"/>
        <v>　</v>
      </c>
      <c r="Z47" s="21"/>
      <c r="AC47" s="90"/>
      <c r="AD47" s="90"/>
    </row>
    <row r="48" spans="1:30" ht="20.100000000000001" customHeight="1" x14ac:dyDescent="0.15">
      <c r="A48" s="41"/>
      <c r="C48" s="63">
        <v>21</v>
      </c>
      <c r="D48" s="172" t="s">
        <v>53</v>
      </c>
      <c r="E48" s="173"/>
      <c r="F48" s="143" t="s">
        <v>54</v>
      </c>
      <c r="G48" s="144"/>
      <c r="H48" s="144"/>
      <c r="I48" s="144"/>
      <c r="J48" s="144"/>
      <c r="K48" s="145"/>
      <c r="L48" s="128">
        <v>45565</v>
      </c>
      <c r="M48" s="129"/>
      <c r="N48" s="61" t="s">
        <v>29</v>
      </c>
      <c r="O48" s="45" t="s">
        <v>80</v>
      </c>
      <c r="Q48" s="41"/>
      <c r="S48" s="72" t="str">
        <f t="shared" si="2"/>
        <v/>
      </c>
      <c r="T48" s="85">
        <v>21</v>
      </c>
      <c r="U48" t="s">
        <v>53</v>
      </c>
      <c r="V48" s="68" t="s">
        <v>55</v>
      </c>
      <c r="W48" s="90">
        <v>45565</v>
      </c>
      <c r="X48" s="31" t="s">
        <v>29</v>
      </c>
      <c r="Y48" s="75" t="str">
        <f t="shared" si="1"/>
        <v>　</v>
      </c>
      <c r="Z48" s="21"/>
      <c r="AC48" s="90"/>
      <c r="AD48" s="90"/>
    </row>
    <row r="49" spans="1:30" ht="20.100000000000001" customHeight="1" x14ac:dyDescent="0.15">
      <c r="A49" s="41"/>
      <c r="C49" s="64">
        <v>22</v>
      </c>
      <c r="D49" s="174"/>
      <c r="E49" s="175"/>
      <c r="F49" s="146"/>
      <c r="G49" s="133"/>
      <c r="H49" s="133"/>
      <c r="I49" s="133"/>
      <c r="J49" s="133"/>
      <c r="K49" s="147"/>
      <c r="L49" s="130">
        <v>45565</v>
      </c>
      <c r="M49" s="131"/>
      <c r="N49" s="56" t="s">
        <v>70</v>
      </c>
      <c r="O49" s="45" t="s">
        <v>80</v>
      </c>
      <c r="Q49" s="41"/>
      <c r="S49" s="72" t="str">
        <f t="shared" si="2"/>
        <v/>
      </c>
      <c r="T49" s="85">
        <v>22</v>
      </c>
      <c r="U49" t="s">
        <v>53</v>
      </c>
      <c r="V49" s="68" t="s">
        <v>55</v>
      </c>
      <c r="W49" s="90">
        <v>45565</v>
      </c>
      <c r="X49" s="86" t="s">
        <v>98</v>
      </c>
      <c r="Y49" s="75" t="str">
        <f t="shared" si="1"/>
        <v>　</v>
      </c>
      <c r="Z49" s="47" t="s">
        <v>71</v>
      </c>
      <c r="AC49" s="90"/>
      <c r="AD49" s="90"/>
    </row>
    <row r="50" spans="1:30" ht="20.100000000000001" customHeight="1" x14ac:dyDescent="0.15">
      <c r="A50" s="41"/>
      <c r="C50" s="64">
        <v>23</v>
      </c>
      <c r="D50" s="174"/>
      <c r="E50" s="175"/>
      <c r="F50" s="148" t="s">
        <v>56</v>
      </c>
      <c r="G50" s="132"/>
      <c r="H50" s="132"/>
      <c r="I50" s="132"/>
      <c r="J50" s="132"/>
      <c r="K50" s="149"/>
      <c r="L50" s="130">
        <v>45523</v>
      </c>
      <c r="M50" s="131"/>
      <c r="N50" s="55" t="s">
        <v>29</v>
      </c>
      <c r="O50" s="45" t="s">
        <v>80</v>
      </c>
      <c r="Q50" s="41"/>
      <c r="S50" s="72" t="str">
        <f t="shared" si="2"/>
        <v/>
      </c>
      <c r="T50" s="85">
        <v>23</v>
      </c>
      <c r="U50" t="s">
        <v>53</v>
      </c>
      <c r="V50" s="68" t="s">
        <v>57</v>
      </c>
      <c r="W50" s="90">
        <v>45523</v>
      </c>
      <c r="X50" s="31" t="s">
        <v>29</v>
      </c>
      <c r="Y50" s="75" t="str">
        <f t="shared" si="1"/>
        <v>　</v>
      </c>
      <c r="Z50" s="21"/>
      <c r="AC50" s="90"/>
      <c r="AD50" s="90"/>
    </row>
    <row r="51" spans="1:30" ht="20.100000000000001" customHeight="1" x14ac:dyDescent="0.15">
      <c r="A51" s="41"/>
      <c r="C51" s="64">
        <v>24</v>
      </c>
      <c r="D51" s="174"/>
      <c r="E51" s="175"/>
      <c r="F51" s="146"/>
      <c r="G51" s="133"/>
      <c r="H51" s="133"/>
      <c r="I51" s="133"/>
      <c r="J51" s="133"/>
      <c r="K51" s="147"/>
      <c r="L51" s="130">
        <v>45523</v>
      </c>
      <c r="M51" s="131"/>
      <c r="N51" s="56" t="s">
        <v>70</v>
      </c>
      <c r="O51" s="45" t="s">
        <v>80</v>
      </c>
      <c r="Q51" s="41"/>
      <c r="S51" s="72" t="str">
        <f t="shared" si="2"/>
        <v/>
      </c>
      <c r="T51" s="85">
        <v>24</v>
      </c>
      <c r="U51" t="s">
        <v>53</v>
      </c>
      <c r="V51" s="68" t="s">
        <v>57</v>
      </c>
      <c r="W51" s="90">
        <v>45523</v>
      </c>
      <c r="X51" s="86" t="s">
        <v>98</v>
      </c>
      <c r="Y51" s="75" t="str">
        <f t="shared" si="1"/>
        <v>　</v>
      </c>
      <c r="Z51" s="47" t="s">
        <v>71</v>
      </c>
      <c r="AC51" s="90"/>
      <c r="AD51" s="90"/>
    </row>
    <row r="52" spans="1:30" ht="20.100000000000001" customHeight="1" x14ac:dyDescent="0.15">
      <c r="A52" s="41"/>
      <c r="C52" s="64">
        <v>25</v>
      </c>
      <c r="D52" s="174"/>
      <c r="E52" s="175"/>
      <c r="F52" s="148" t="s">
        <v>85</v>
      </c>
      <c r="G52" s="132"/>
      <c r="H52" s="132"/>
      <c r="I52" s="132"/>
      <c r="J52" s="132"/>
      <c r="K52" s="149"/>
      <c r="L52" s="138">
        <v>45607</v>
      </c>
      <c r="M52" s="139"/>
      <c r="N52" s="55" t="s">
        <v>29</v>
      </c>
      <c r="O52" s="45" t="s">
        <v>80</v>
      </c>
      <c r="Q52" s="41"/>
      <c r="S52" s="72" t="str">
        <f t="shared" si="2"/>
        <v/>
      </c>
      <c r="T52" s="85">
        <v>25</v>
      </c>
      <c r="U52" t="s">
        <v>53</v>
      </c>
      <c r="V52" s="68" t="s">
        <v>97</v>
      </c>
      <c r="W52" s="90">
        <v>45607</v>
      </c>
      <c r="X52" s="31" t="s">
        <v>29</v>
      </c>
      <c r="Y52" s="75" t="str">
        <f t="shared" si="1"/>
        <v>　</v>
      </c>
      <c r="Z52" s="21"/>
      <c r="AC52" s="90"/>
      <c r="AD52" s="90"/>
    </row>
    <row r="53" spans="1:30" ht="20.100000000000001" customHeight="1" x14ac:dyDescent="0.15">
      <c r="A53" s="41"/>
      <c r="C53" s="64">
        <v>26</v>
      </c>
      <c r="D53" s="174"/>
      <c r="E53" s="175"/>
      <c r="F53" s="146"/>
      <c r="G53" s="133"/>
      <c r="H53" s="133"/>
      <c r="I53" s="133"/>
      <c r="J53" s="133"/>
      <c r="K53" s="147"/>
      <c r="L53" s="150">
        <v>45607</v>
      </c>
      <c r="M53" s="151"/>
      <c r="N53" s="56" t="s">
        <v>70</v>
      </c>
      <c r="O53" s="54" t="s">
        <v>80</v>
      </c>
      <c r="Q53" s="41"/>
      <c r="S53" s="72" t="str">
        <f t="shared" si="2"/>
        <v/>
      </c>
      <c r="T53" s="85">
        <v>26</v>
      </c>
      <c r="U53" t="s">
        <v>53</v>
      </c>
      <c r="V53" s="68" t="s">
        <v>97</v>
      </c>
      <c r="W53" s="90">
        <v>45607</v>
      </c>
      <c r="X53" s="86" t="s">
        <v>39</v>
      </c>
      <c r="Y53" s="75" t="str">
        <f t="shared" si="1"/>
        <v>　</v>
      </c>
      <c r="Z53" s="47" t="s">
        <v>71</v>
      </c>
      <c r="AC53" s="90"/>
      <c r="AD53" s="90"/>
    </row>
    <row r="54" spans="1:30" ht="20.100000000000001" customHeight="1" thickBot="1" x14ac:dyDescent="0.2">
      <c r="A54" s="41"/>
      <c r="C54" s="64">
        <v>27</v>
      </c>
      <c r="D54" s="176"/>
      <c r="E54" s="177"/>
      <c r="F54" s="140" t="s">
        <v>58</v>
      </c>
      <c r="G54" s="140"/>
      <c r="H54" s="140"/>
      <c r="I54" s="140"/>
      <c r="J54" s="140"/>
      <c r="K54" s="140"/>
      <c r="L54" s="141">
        <v>45489</v>
      </c>
      <c r="M54" s="142"/>
      <c r="N54" s="29" t="s">
        <v>29</v>
      </c>
      <c r="O54" s="46" t="s">
        <v>80</v>
      </c>
      <c r="Q54" s="41"/>
      <c r="S54" s="73" t="str">
        <f t="shared" si="2"/>
        <v/>
      </c>
      <c r="T54" s="206">
        <v>27</v>
      </c>
      <c r="U54" s="82" t="s">
        <v>53</v>
      </c>
      <c r="V54" s="83" t="s">
        <v>59</v>
      </c>
      <c r="W54" s="92">
        <v>45489</v>
      </c>
      <c r="X54" s="88" t="s">
        <v>29</v>
      </c>
      <c r="Y54" s="76" t="str">
        <f t="shared" si="1"/>
        <v>　</v>
      </c>
      <c r="Z54" s="30"/>
      <c r="AC54" s="90"/>
      <c r="AD54" s="90"/>
    </row>
    <row r="55" spans="1:30" ht="14.25" customHeight="1" x14ac:dyDescent="0.15">
      <c r="A55" s="41"/>
      <c r="C55" s="23"/>
      <c r="D55" s="23"/>
      <c r="E55" s="31"/>
      <c r="F55" s="32"/>
      <c r="G55" s="33"/>
      <c r="H55" s="33"/>
      <c r="I55" s="33"/>
      <c r="J55" s="33"/>
      <c r="K55" s="33"/>
      <c r="L55" s="34"/>
      <c r="M55" s="34"/>
      <c r="N55" s="31"/>
      <c r="Q55" s="41"/>
      <c r="W55" s="28"/>
    </row>
    <row r="56" spans="1:30" ht="39.950000000000003" customHeight="1" x14ac:dyDescent="0.15">
      <c r="A56" s="41"/>
      <c r="C56" s="35" t="s">
        <v>60</v>
      </c>
      <c r="D56" s="35"/>
      <c r="E56" s="35"/>
      <c r="F56" s="110" t="s">
        <v>61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41"/>
    </row>
    <row r="57" spans="1:30" ht="20.100000000000001" customHeight="1" x14ac:dyDescent="0.15">
      <c r="A57" s="41"/>
      <c r="C57" s="35"/>
      <c r="D57" s="35"/>
      <c r="E57" s="35"/>
      <c r="F57" s="36"/>
      <c r="G57" s="36"/>
      <c r="H57" s="36"/>
      <c r="I57" s="36"/>
      <c r="J57" s="36"/>
      <c r="K57" s="37" t="s">
        <v>62</v>
      </c>
      <c r="L57" s="38"/>
      <c r="M57" s="36"/>
      <c r="N57" s="36"/>
      <c r="O57" s="36"/>
      <c r="P57" s="36"/>
      <c r="Q57" s="41"/>
    </row>
    <row r="58" spans="1:30" ht="15.95" customHeight="1" x14ac:dyDescent="0.15">
      <c r="A58" s="41"/>
      <c r="C58" s="111" t="s">
        <v>83</v>
      </c>
      <c r="D58" s="111" t="s">
        <v>82</v>
      </c>
      <c r="E58" s="112"/>
      <c r="F58" s="113"/>
      <c r="G58" s="111" t="s">
        <v>63</v>
      </c>
      <c r="H58" s="112"/>
      <c r="I58" s="113"/>
      <c r="J58" s="117" t="s">
        <v>64</v>
      </c>
      <c r="K58" s="117" t="s">
        <v>65</v>
      </c>
      <c r="L58" s="119" t="s">
        <v>66</v>
      </c>
      <c r="M58" s="120"/>
      <c r="N58" s="111" t="s">
        <v>67</v>
      </c>
      <c r="O58" s="112"/>
      <c r="P58" s="113"/>
      <c r="Q58" s="41"/>
    </row>
    <row r="59" spans="1:30" ht="15.95" customHeight="1" x14ac:dyDescent="0.15">
      <c r="A59" s="41"/>
      <c r="C59" s="123"/>
      <c r="D59" s="123"/>
      <c r="E59" s="124"/>
      <c r="F59" s="125"/>
      <c r="G59" s="114"/>
      <c r="H59" s="115"/>
      <c r="I59" s="116"/>
      <c r="J59" s="118"/>
      <c r="K59" s="118"/>
      <c r="L59" s="121" t="s">
        <v>68</v>
      </c>
      <c r="M59" s="122"/>
      <c r="N59" s="114"/>
      <c r="O59" s="115"/>
      <c r="P59" s="116"/>
      <c r="Q59" s="41"/>
    </row>
    <row r="60" spans="1:30" ht="27.95" customHeight="1" x14ac:dyDescent="0.15">
      <c r="A60" s="41">
        <v>1</v>
      </c>
      <c r="C60" s="79"/>
      <c r="D60" s="94"/>
      <c r="E60" s="95"/>
      <c r="F60" s="96"/>
      <c r="G60" s="94"/>
      <c r="H60" s="95"/>
      <c r="I60" s="96"/>
      <c r="J60" s="59"/>
      <c r="K60" s="57"/>
      <c r="L60" s="97"/>
      <c r="M60" s="98"/>
      <c r="N60" s="99"/>
      <c r="O60" s="100"/>
      <c r="P60" s="101"/>
      <c r="Q60" s="41"/>
      <c r="R60" s="39"/>
    </row>
    <row r="61" spans="1:30" ht="27.95" customHeight="1" x14ac:dyDescent="0.15">
      <c r="A61" s="41">
        <f t="shared" ref="A61:A69" si="3">A60+1</f>
        <v>2</v>
      </c>
      <c r="C61" s="79"/>
      <c r="D61" s="94"/>
      <c r="E61" s="95"/>
      <c r="F61" s="96"/>
      <c r="G61" s="94"/>
      <c r="H61" s="95"/>
      <c r="I61" s="96"/>
      <c r="J61" s="59"/>
      <c r="K61" s="57"/>
      <c r="L61" s="97"/>
      <c r="M61" s="98"/>
      <c r="N61" s="99"/>
      <c r="O61" s="100"/>
      <c r="P61" s="101"/>
      <c r="Q61" s="41"/>
      <c r="R61" s="39"/>
    </row>
    <row r="62" spans="1:30" ht="27.95" customHeight="1" x14ac:dyDescent="0.15">
      <c r="A62" s="41">
        <f t="shared" si="3"/>
        <v>3</v>
      </c>
      <c r="C62" s="79"/>
      <c r="D62" s="94"/>
      <c r="E62" s="95"/>
      <c r="F62" s="96"/>
      <c r="G62" s="94"/>
      <c r="H62" s="95"/>
      <c r="I62" s="96"/>
      <c r="J62" s="59"/>
      <c r="K62" s="57"/>
      <c r="L62" s="97"/>
      <c r="M62" s="98"/>
      <c r="N62" s="99"/>
      <c r="O62" s="100"/>
      <c r="P62" s="101"/>
      <c r="Q62" s="41"/>
    </row>
    <row r="63" spans="1:30" ht="27.95" customHeight="1" x14ac:dyDescent="0.15">
      <c r="A63" s="41">
        <f t="shared" si="3"/>
        <v>4</v>
      </c>
      <c r="C63" s="79"/>
      <c r="D63" s="94"/>
      <c r="E63" s="95"/>
      <c r="F63" s="96"/>
      <c r="G63" s="94"/>
      <c r="H63" s="95"/>
      <c r="I63" s="96"/>
      <c r="J63" s="59"/>
      <c r="K63" s="57"/>
      <c r="L63" s="97"/>
      <c r="M63" s="98"/>
      <c r="N63" s="99"/>
      <c r="O63" s="100"/>
      <c r="P63" s="101"/>
      <c r="Q63" s="41"/>
    </row>
    <row r="64" spans="1:30" ht="27.95" customHeight="1" x14ac:dyDescent="0.15">
      <c r="A64" s="41">
        <f t="shared" si="3"/>
        <v>5</v>
      </c>
      <c r="C64" s="79"/>
      <c r="D64" s="94"/>
      <c r="E64" s="95"/>
      <c r="F64" s="96"/>
      <c r="G64" s="94"/>
      <c r="H64" s="95"/>
      <c r="I64" s="96"/>
      <c r="J64" s="59"/>
      <c r="K64" s="57"/>
      <c r="L64" s="97"/>
      <c r="M64" s="98"/>
      <c r="N64" s="99"/>
      <c r="O64" s="100"/>
      <c r="P64" s="101"/>
      <c r="Q64" s="41"/>
    </row>
    <row r="65" spans="1:17" ht="27.95" customHeight="1" x14ac:dyDescent="0.15">
      <c r="A65" s="41">
        <f t="shared" si="3"/>
        <v>6</v>
      </c>
      <c r="C65" s="79"/>
      <c r="D65" s="94"/>
      <c r="E65" s="95"/>
      <c r="F65" s="96"/>
      <c r="G65" s="94"/>
      <c r="H65" s="95"/>
      <c r="I65" s="96"/>
      <c r="J65" s="59"/>
      <c r="K65" s="57"/>
      <c r="L65" s="97"/>
      <c r="M65" s="98"/>
      <c r="N65" s="99"/>
      <c r="O65" s="100"/>
      <c r="P65" s="101"/>
      <c r="Q65" s="41"/>
    </row>
    <row r="66" spans="1:17" ht="27.95" customHeight="1" x14ac:dyDescent="0.15">
      <c r="A66" s="41">
        <f t="shared" si="3"/>
        <v>7</v>
      </c>
      <c r="C66" s="79"/>
      <c r="D66" s="94"/>
      <c r="E66" s="95"/>
      <c r="F66" s="96"/>
      <c r="G66" s="94"/>
      <c r="H66" s="95"/>
      <c r="I66" s="96"/>
      <c r="J66" s="59"/>
      <c r="K66" s="57"/>
      <c r="L66" s="97"/>
      <c r="M66" s="98"/>
      <c r="N66" s="99"/>
      <c r="O66" s="100"/>
      <c r="P66" s="101"/>
      <c r="Q66" s="41"/>
    </row>
    <row r="67" spans="1:17" ht="27.95" customHeight="1" x14ac:dyDescent="0.15">
      <c r="A67" s="41">
        <f t="shared" si="3"/>
        <v>8</v>
      </c>
      <c r="C67" s="79"/>
      <c r="D67" s="94"/>
      <c r="E67" s="95"/>
      <c r="F67" s="96"/>
      <c r="G67" s="94"/>
      <c r="H67" s="95"/>
      <c r="I67" s="96"/>
      <c r="J67" s="59"/>
      <c r="K67" s="57"/>
      <c r="L67" s="97"/>
      <c r="M67" s="98"/>
      <c r="N67" s="99"/>
      <c r="O67" s="100"/>
      <c r="P67" s="101"/>
      <c r="Q67" s="41"/>
    </row>
    <row r="68" spans="1:17" ht="27.95" customHeight="1" x14ac:dyDescent="0.15">
      <c r="A68" s="41">
        <f t="shared" si="3"/>
        <v>9</v>
      </c>
      <c r="C68" s="79"/>
      <c r="D68" s="94"/>
      <c r="E68" s="95"/>
      <c r="F68" s="96"/>
      <c r="G68" s="94"/>
      <c r="H68" s="95"/>
      <c r="I68" s="96"/>
      <c r="J68" s="59"/>
      <c r="K68" s="57"/>
      <c r="L68" s="97"/>
      <c r="M68" s="98"/>
      <c r="N68" s="99"/>
      <c r="O68" s="100"/>
      <c r="P68" s="101"/>
      <c r="Q68" s="41"/>
    </row>
    <row r="69" spans="1:17" ht="27.95" customHeight="1" x14ac:dyDescent="0.15">
      <c r="A69" s="41">
        <f t="shared" si="3"/>
        <v>10</v>
      </c>
      <c r="C69" s="60"/>
      <c r="D69" s="102"/>
      <c r="E69" s="103"/>
      <c r="F69" s="104"/>
      <c r="G69" s="102"/>
      <c r="H69" s="103"/>
      <c r="I69" s="104"/>
      <c r="J69" s="60"/>
      <c r="K69" s="58"/>
      <c r="L69" s="105"/>
      <c r="M69" s="106"/>
      <c r="N69" s="107"/>
      <c r="O69" s="108"/>
      <c r="P69" s="109"/>
      <c r="Q69" s="41"/>
    </row>
    <row r="70" spans="1:17" ht="13.5" customHeight="1" x14ac:dyDescent="0.15">
      <c r="A70" s="41"/>
      <c r="B70" s="12"/>
      <c r="C70" s="12"/>
      <c r="D70" s="12"/>
      <c r="E70" s="2"/>
      <c r="F70" s="5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41"/>
    </row>
    <row r="71" spans="1:17" ht="18.75" x14ac:dyDescent="0.15">
      <c r="A71" s="41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41"/>
    </row>
  </sheetData>
  <protectedRanges>
    <protectedRange sqref="M12:P12" name="申込ｱﾄﾞﾚｽ"/>
    <protectedRange sqref="H19" name="住所"/>
    <protectedRange sqref="E19" name="〒"/>
    <protectedRange sqref="C60:P69" name="受講者"/>
    <protectedRange sqref="K17:K18" name="アドレス"/>
    <protectedRange sqref="E17:E18" name="担当"/>
    <protectedRange sqref="E16" name="社局名"/>
    <protectedRange sqref="E20" name="ＴＥＬ"/>
    <protectedRange sqref="K20" name="ＦＡＸ"/>
    <protectedRange sqref="E21:Q21" name="備考"/>
    <protectedRange sqref="M14 O14" name="年月日"/>
    <protectedRange sqref="O28:O55" name="まる"/>
    <protectedRange sqref="L16" name="部署"/>
  </protectedRanges>
  <mergeCells count="121">
    <mergeCell ref="C58:C59"/>
    <mergeCell ref="I17:J17"/>
    <mergeCell ref="D18:P18"/>
    <mergeCell ref="D21:P21"/>
    <mergeCell ref="F28:K30"/>
    <mergeCell ref="L30:M30"/>
    <mergeCell ref="B18:C18"/>
    <mergeCell ref="F31:K33"/>
    <mergeCell ref="F38:K40"/>
    <mergeCell ref="L38:M38"/>
    <mergeCell ref="D37:E47"/>
    <mergeCell ref="F47:K47"/>
    <mergeCell ref="L47:M47"/>
    <mergeCell ref="D48:E54"/>
    <mergeCell ref="L31:M31"/>
    <mergeCell ref="F41:K42"/>
    <mergeCell ref="L41:M41"/>
    <mergeCell ref="L42:M42"/>
    <mergeCell ref="L36:M36"/>
    <mergeCell ref="F37:K37"/>
    <mergeCell ref="L37:M37"/>
    <mergeCell ref="L44:M44"/>
    <mergeCell ref="F45:K46"/>
    <mergeCell ref="L45:M45"/>
    <mergeCell ref="F34:K36"/>
    <mergeCell ref="L34:M34"/>
    <mergeCell ref="L35:M35"/>
    <mergeCell ref="L28:M28"/>
    <mergeCell ref="B23:P23"/>
    <mergeCell ref="K17:P17"/>
    <mergeCell ref="L33:M33"/>
    <mergeCell ref="L32:M32"/>
    <mergeCell ref="D28:E36"/>
    <mergeCell ref="F27:K27"/>
    <mergeCell ref="L27:M27"/>
    <mergeCell ref="D27:E27"/>
    <mergeCell ref="C25:H25"/>
    <mergeCell ref="B21:C21"/>
    <mergeCell ref="L29:M29"/>
    <mergeCell ref="B9:P9"/>
    <mergeCell ref="L11:P11"/>
    <mergeCell ref="K12:L12"/>
    <mergeCell ref="M12:P12"/>
    <mergeCell ref="E15:G15"/>
    <mergeCell ref="I20:J20"/>
    <mergeCell ref="D20:H20"/>
    <mergeCell ref="B17:C17"/>
    <mergeCell ref="B19:C19"/>
    <mergeCell ref="E19:F19"/>
    <mergeCell ref="B16:C16"/>
    <mergeCell ref="B20:C20"/>
    <mergeCell ref="H19:P19"/>
    <mergeCell ref="L16:P16"/>
    <mergeCell ref="D16:J16"/>
    <mergeCell ref="D17:H17"/>
    <mergeCell ref="K20:P20"/>
    <mergeCell ref="L46:M46"/>
    <mergeCell ref="L48:M48"/>
    <mergeCell ref="L50:M50"/>
    <mergeCell ref="F43:K44"/>
    <mergeCell ref="L43:M43"/>
    <mergeCell ref="L40:M40"/>
    <mergeCell ref="L39:M39"/>
    <mergeCell ref="L52:M52"/>
    <mergeCell ref="F54:K54"/>
    <mergeCell ref="L54:M54"/>
    <mergeCell ref="L49:M49"/>
    <mergeCell ref="F48:K49"/>
    <mergeCell ref="F50:K51"/>
    <mergeCell ref="F52:K53"/>
    <mergeCell ref="L51:M51"/>
    <mergeCell ref="L53:M53"/>
    <mergeCell ref="G60:I60"/>
    <mergeCell ref="L60:M60"/>
    <mergeCell ref="N60:P60"/>
    <mergeCell ref="G61:I61"/>
    <mergeCell ref="L61:M61"/>
    <mergeCell ref="N61:P61"/>
    <mergeCell ref="F56:P56"/>
    <mergeCell ref="G58:I59"/>
    <mergeCell ref="J58:J59"/>
    <mergeCell ref="K58:K59"/>
    <mergeCell ref="L58:M58"/>
    <mergeCell ref="N58:P59"/>
    <mergeCell ref="L59:M59"/>
    <mergeCell ref="D58:F59"/>
    <mergeCell ref="D60:F60"/>
    <mergeCell ref="D61:F61"/>
    <mergeCell ref="G62:I62"/>
    <mergeCell ref="L62:M62"/>
    <mergeCell ref="N62:P62"/>
    <mergeCell ref="G63:I63"/>
    <mergeCell ref="L63:M63"/>
    <mergeCell ref="N63:P63"/>
    <mergeCell ref="D62:F62"/>
    <mergeCell ref="D63:F63"/>
    <mergeCell ref="D64:F64"/>
    <mergeCell ref="G64:I64"/>
    <mergeCell ref="L64:M64"/>
    <mergeCell ref="N64:P64"/>
    <mergeCell ref="D65:F65"/>
    <mergeCell ref="G66:I66"/>
    <mergeCell ref="L66:M66"/>
    <mergeCell ref="N66:P66"/>
    <mergeCell ref="G67:I67"/>
    <mergeCell ref="L67:M67"/>
    <mergeCell ref="N67:P67"/>
    <mergeCell ref="D66:F66"/>
    <mergeCell ref="D67:F67"/>
    <mergeCell ref="G65:I65"/>
    <mergeCell ref="L65:M65"/>
    <mergeCell ref="N65:P65"/>
    <mergeCell ref="B71:P71"/>
    <mergeCell ref="G68:I68"/>
    <mergeCell ref="L68:M68"/>
    <mergeCell ref="N68:P68"/>
    <mergeCell ref="G69:I69"/>
    <mergeCell ref="L69:M69"/>
    <mergeCell ref="N69:P69"/>
    <mergeCell ref="D68:F68"/>
    <mergeCell ref="D69:F69"/>
  </mergeCells>
  <phoneticPr fontId="1"/>
  <conditionalFormatting sqref="I17">
    <cfRule type="containsBlanks" dxfId="4" priority="2" stopIfTrue="1">
      <formula>LEN(TRIM(I17))=0</formula>
    </cfRule>
  </conditionalFormatting>
  <conditionalFormatting sqref="M14 O14 L16 D16:D18 K17 E19 H19 K20 D20:D21">
    <cfRule type="containsBlanks" dxfId="3" priority="8" stopIfTrue="1">
      <formula>LEN(TRIM(D14))=0</formula>
    </cfRule>
  </conditionalFormatting>
  <conditionalFormatting sqref="O28:O54">
    <cfRule type="cellIs" dxfId="2" priority="5" stopIfTrue="1" operator="equal">
      <formula>"○"</formula>
    </cfRule>
  </conditionalFormatting>
  <conditionalFormatting sqref="Y28:Y54">
    <cfRule type="cellIs" dxfId="1" priority="6" stopIfTrue="1" operator="equal">
      <formula>"○"</formula>
    </cfRule>
    <cfRule type="expression" dxfId="0" priority="7" stopIfTrue="1">
      <formula>Y28=0</formula>
    </cfRule>
  </conditionalFormatting>
  <dataValidations count="8">
    <dataValidation type="list" allowBlank="1" showInputMessage="1" showErrorMessage="1" sqref="M14" xr:uid="{00000000-0002-0000-0000-000000000000}">
      <formula1>"1,2,3,4,5,6,7,8,9,10,11,12"</formula1>
    </dataValidation>
    <dataValidation type="list" allowBlank="1" showInputMessage="1" showErrorMessage="1" sqref="O14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K60:K69" xr:uid="{00000000-0002-0000-0000-000002000000}">
      <formula1>"大学院,大学,短大,高等専門学校,専門学校,工業高校,高等学校,その他"</formula1>
    </dataValidation>
    <dataValidation type="list" allowBlank="1" showInputMessage="1" showErrorMessage="1" sqref="J60:J69" xr:uid="{00000000-0002-0000-0000-000003000000}">
      <formula1>"17,18,19,20,21,22,23,24,25,26,27,28,29,30,31,32,33,34,35,36,37,38,39,40,41,42,43,44,45,46,47,48,49,50,51,52,53,54,55,56,57,58,59,60"</formula1>
    </dataValidation>
    <dataValidation type="list" allowBlank="1" showInputMessage="1" showErrorMessage="1" sqref="L60:M69" xr:uid="{00000000-0002-0000-0000-000004000000}">
      <formula1>"0,1,2,3,4,5,6,7,8,9,10,11,12,13,14,15,16,17,18,19,20,21,22,23,24,25,26,27,28,29,30,31,32,33,34,35"</formula1>
    </dataValidation>
    <dataValidation type="list" allowBlank="1" showInputMessage="1" showErrorMessage="1" sqref="O28:O54" xr:uid="{00000000-0002-0000-0000-000005000000}">
      <formula1>"○,　"</formula1>
    </dataValidation>
    <dataValidation type="list" allowBlank="1" showInputMessage="1" showErrorMessage="1" sqref="L16:P16" xr:uid="{00000000-0002-0000-0000-000006000000}">
      <formula1>"団体会員,個人会員,非会員"</formula1>
    </dataValidation>
    <dataValidation type="list" allowBlank="1" showInputMessage="1" showErrorMessage="1" sqref="C60:C69" xr:uid="{00000000-0002-0000-0000-000007000000}">
      <formula1>"会員,非会員"</formula1>
    </dataValidation>
  </dataValidations>
  <hyperlinks>
    <hyperlink ref="M12:P12" r:id="rId1" display="electricpower-c@rail-e.or.jp" xr:uid="{00000000-0004-0000-0000-000000000000}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portrait" horizont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電力</vt:lpstr>
      <vt:lpstr>電力!Print_Area</vt:lpstr>
      <vt:lpstr>電力!Print_Titles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多恵子</dc:creator>
  <cp:lastModifiedBy>瀬下 幸治</cp:lastModifiedBy>
  <cp:lastPrinted>2018-12-27T06:14:14Z</cp:lastPrinted>
  <dcterms:created xsi:type="dcterms:W3CDTF">2010-04-22T01:03:42Z</dcterms:created>
  <dcterms:modified xsi:type="dcterms:W3CDTF">2024-03-07T07:31:10Z</dcterms:modified>
</cp:coreProperties>
</file>