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e01-my.sharepoint.com/personal/shimizu_raile01_onmicrosoft_com/Documents/日本鉄道電気技術協会/◎ サイト掲載用）予約表、申込書（通信技術講習会、3陸特、セミナー）/令和６年度/"/>
    </mc:Choice>
  </mc:AlternateContent>
  <xr:revisionPtr revIDLastSave="150" documentId="8_{BD186D5F-4DA3-45DC-9154-3ADB6B702798}" xr6:coauthVersionLast="47" xr6:coauthVersionMax="47" xr10:uidLastSave="{0204964A-7AC1-489C-BD81-0B4877B3DC45}"/>
  <bookViews>
    <workbookView xWindow="-120" yWindow="-120" windowWidth="29040" windowHeight="15720" xr2:uid="{00000000-000D-0000-FFFF-FFFF00000000}"/>
  </bookViews>
  <sheets>
    <sheet name="様式２　通信(要項印刷）" sheetId="1" r:id="rId1"/>
  </sheets>
  <definedNames>
    <definedName name="_xlnm.Print_Area" localSheetId="0">'様式２　通信(要項印刷）'!$B$11:$Q$67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8" i="1" l="1"/>
  <c r="D35" i="1" l="1"/>
  <c r="D29" i="1"/>
  <c r="D30" i="1"/>
  <c r="D31" i="1"/>
  <c r="D32" i="1"/>
  <c r="L35" i="1"/>
  <c r="M15" i="1"/>
  <c r="F16" i="1"/>
  <c r="D47" i="1"/>
  <c r="D48" i="1"/>
  <c r="W59" i="1"/>
  <c r="W60" i="1"/>
  <c r="W61" i="1"/>
  <c r="W62" i="1"/>
  <c r="W63" i="1"/>
  <c r="W64" i="1"/>
  <c r="W65" i="1"/>
  <c r="W66" i="1"/>
  <c r="W57" i="1"/>
  <c r="L33" i="1"/>
  <c r="L31" i="1"/>
  <c r="L47" i="1"/>
  <c r="D45" i="1"/>
  <c r="D46" i="1"/>
  <c r="D33" i="1"/>
  <c r="D34" i="1"/>
  <c r="D36" i="1"/>
  <c r="D37" i="1"/>
  <c r="D38" i="1"/>
  <c r="D39" i="1"/>
  <c r="D40" i="1"/>
  <c r="D41" i="1"/>
  <c r="D42" i="1"/>
  <c r="D43" i="1"/>
  <c r="D44" i="1"/>
  <c r="D49" i="1"/>
  <c r="D50" i="1"/>
  <c r="L29" i="1"/>
  <c r="L37" i="1"/>
  <c r="L38" i="1"/>
  <c r="L41" i="1"/>
  <c r="L43" i="1" l="1"/>
  <c r="L44" i="1"/>
  <c r="L50" i="1"/>
  <c r="L49" i="1"/>
  <c r="L46" i="1"/>
  <c r="L45" i="1"/>
  <c r="L39" i="1"/>
  <c r="Z51" i="1"/>
  <c r="T51" i="1" s="1"/>
  <c r="Z50" i="1"/>
  <c r="T50" i="1" s="1"/>
  <c r="Z49" i="1"/>
  <c r="T49" i="1" s="1"/>
  <c r="Z46" i="1"/>
  <c r="T46" i="1" s="1"/>
  <c r="Z42" i="1"/>
  <c r="T42" i="1" s="1"/>
  <c r="Z39" i="1"/>
  <c r="T39" i="1" s="1"/>
  <c r="Z34" i="1"/>
  <c r="T34" i="1" s="1"/>
  <c r="Z33" i="1"/>
  <c r="T33" i="1" s="1"/>
  <c r="Z30" i="1"/>
  <c r="T30" i="1" s="1"/>
  <c r="Z29" i="1"/>
  <c r="T29" i="1" s="1"/>
  <c r="D24" i="1" l="1"/>
  <c r="H24" i="1"/>
  <c r="O24" i="1"/>
  <c r="P24" i="1"/>
  <c r="K24" i="1"/>
  <c r="W26" i="1"/>
  <c r="E24" i="1"/>
  <c r="Q24" i="1"/>
  <c r="F27" i="1"/>
  <c r="C24" i="1"/>
  <c r="G24" i="1"/>
  <c r="X26" i="1"/>
  <c r="F24" i="1"/>
  <c r="AB24" i="1"/>
  <c r="N24" i="1"/>
  <c r="L24" i="1"/>
  <c r="J24" i="1"/>
  <c r="M24" i="1"/>
  <c r="V26" i="1"/>
  <c r="U26" i="1"/>
  <c r="I24" i="1"/>
</calcChain>
</file>

<file path=xl/sharedStrings.xml><?xml version="1.0" encoding="utf-8"?>
<sst xmlns="http://schemas.openxmlformats.org/spreadsheetml/2006/main" count="190" uniqueCount="100">
  <si>
    <t>【申込書の作成について】</t>
    <rPh sb="1" eb="4">
      <t>モウシコミショ</t>
    </rPh>
    <rPh sb="5" eb="7">
      <t>サクセイ</t>
    </rPh>
    <phoneticPr fontId="2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</si>
  <si>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2"/>
  </si>
  <si>
    <t>①</t>
    <phoneticPr fontId="2"/>
  </si>
  <si>
    <t>旧漢字等使用の際はご指定下さい。</t>
    <rPh sb="0" eb="3">
      <t>キュウカンジ</t>
    </rPh>
    <rPh sb="3" eb="4">
      <t>トウ</t>
    </rPh>
    <rPh sb="4" eb="6">
      <t>シヨウ</t>
    </rPh>
    <rPh sb="7" eb="8">
      <t>サイ</t>
    </rPh>
    <rPh sb="10" eb="12">
      <t>シテイ</t>
    </rPh>
    <rPh sb="12" eb="13">
      <t>クダ</t>
    </rPh>
    <phoneticPr fontId="2"/>
  </si>
  <si>
    <t>通　信</t>
    <rPh sb="0" eb="1">
      <t>ツウ</t>
    </rPh>
    <rPh sb="2" eb="3">
      <t>シン</t>
    </rPh>
    <phoneticPr fontId="2"/>
  </si>
  <si>
    <t>(様式　２)</t>
  </si>
  <si>
    <t>月</t>
    <rPh sb="0" eb="1">
      <t>ツキ</t>
    </rPh>
    <phoneticPr fontId="2"/>
  </si>
  <si>
    <t>日</t>
    <rPh sb="0" eb="1">
      <t>ヒ</t>
    </rPh>
    <phoneticPr fontId="2"/>
  </si>
  <si>
    <t>通信技術講習会　受講申込書</t>
    <rPh sb="0" eb="2">
      <t>ツウシン</t>
    </rPh>
    <phoneticPr fontId="2"/>
  </si>
  <si>
    <t>部　署：</t>
    <rPh sb="0" eb="1">
      <t>ブ</t>
    </rPh>
    <rPh sb="2" eb="3">
      <t>ショ</t>
    </rPh>
    <phoneticPr fontId="2"/>
  </si>
  <si>
    <t>メールアドレス：</t>
  </si>
  <si>
    <t>ご住所：</t>
    <rPh sb="1" eb="3">
      <t>ジュウショ</t>
    </rPh>
    <phoneticPr fontId="2"/>
  </si>
  <si>
    <t>住所</t>
    <rPh sb="0" eb="2">
      <t>ジュウショ</t>
    </rPh>
    <phoneticPr fontId="2"/>
  </si>
  <si>
    <t>備　考：</t>
  </si>
  <si>
    <t>回</t>
    <rPh sb="0" eb="1">
      <t>カイ</t>
    </rPh>
    <phoneticPr fontId="2"/>
  </si>
  <si>
    <t>課程</t>
    <rPh sb="0" eb="2">
      <t>カテイ</t>
    </rPh>
    <phoneticPr fontId="2"/>
  </si>
  <si>
    <t>開始日</t>
    <rPh sb="0" eb="3">
      <t>カイシビ</t>
    </rPh>
    <phoneticPr fontId="2"/>
  </si>
  <si>
    <t>申込</t>
    <rPh sb="0" eb="2">
      <t>モウシコミ</t>
    </rPh>
    <phoneticPr fontId="2"/>
  </si>
  <si>
    <t>基礎課程</t>
    <rPh sb="0" eb="2">
      <t>キソ</t>
    </rPh>
    <rPh sb="2" eb="4">
      <t>カテイ</t>
    </rPh>
    <phoneticPr fontId="2"/>
  </si>
  <si>
    <t>鉄道通信科</t>
    <rPh sb="0" eb="2">
      <t>テツドウ</t>
    </rPh>
    <rPh sb="2" eb="4">
      <t>ツウシン</t>
    </rPh>
    <rPh sb="4" eb="5">
      <t>カ</t>
    </rPh>
    <phoneticPr fontId="2"/>
  </si>
  <si>
    <t>東京</t>
    <rPh sb="0" eb="2">
      <t>トウキョウ</t>
    </rPh>
    <phoneticPr fontId="8"/>
  </si>
  <si>
    <t>大学院</t>
    <rPh sb="0" eb="3">
      <t>ダイガクイン</t>
    </rPh>
    <phoneticPr fontId="2"/>
  </si>
  <si>
    <t>大阪</t>
    <rPh sb="0" eb="2">
      <t>オオサカ</t>
    </rPh>
    <phoneticPr fontId="8"/>
  </si>
  <si>
    <t>大学</t>
    <rPh sb="0" eb="2">
      <t>ダイガク</t>
    </rPh>
    <phoneticPr fontId="2"/>
  </si>
  <si>
    <t>普通課程</t>
    <rPh sb="0" eb="2">
      <t>フツウ</t>
    </rPh>
    <rPh sb="2" eb="4">
      <t>カテイ</t>
    </rPh>
    <phoneticPr fontId="2"/>
  </si>
  <si>
    <t>移動体通信技術科</t>
    <rPh sb="0" eb="3">
      <t>イドウタイ</t>
    </rPh>
    <rPh sb="3" eb="5">
      <t>ツウシン</t>
    </rPh>
    <rPh sb="5" eb="7">
      <t>ギジュツ</t>
    </rPh>
    <rPh sb="7" eb="8">
      <t>カ</t>
    </rPh>
    <phoneticPr fontId="2"/>
  </si>
  <si>
    <t>短大</t>
    <rPh sb="0" eb="2">
      <t>タンダイ</t>
    </rPh>
    <phoneticPr fontId="2"/>
  </si>
  <si>
    <t>通信ネットワーク技術科</t>
    <rPh sb="0" eb="2">
      <t>ツウシン</t>
    </rPh>
    <rPh sb="8" eb="10">
      <t>ギジュツ</t>
    </rPh>
    <rPh sb="10" eb="11">
      <t>カ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</si>
  <si>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</si>
  <si>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専門学校</t>
    <rPh sb="0" eb="2">
      <t>センモン</t>
    </rPh>
    <rPh sb="2" eb="4">
      <t>ガッコウ</t>
    </rPh>
    <phoneticPr fontId="2"/>
  </si>
  <si>
    <t>高等課程</t>
    <rPh sb="0" eb="2">
      <t>コウトウ</t>
    </rPh>
    <rPh sb="2" eb="4">
      <t>カテイ</t>
    </rPh>
    <phoneticPr fontId="2"/>
  </si>
  <si>
    <t>工業高校</t>
    <rPh sb="0" eb="2">
      <t>コウギョウ</t>
    </rPh>
    <rPh sb="2" eb="4">
      <t>コウコウ</t>
    </rPh>
    <phoneticPr fontId="2"/>
  </si>
  <si>
    <t>講　　習</t>
    <rPh sb="0" eb="1">
      <t>コウ</t>
    </rPh>
    <rPh sb="3" eb="4">
      <t>ナライ</t>
    </rPh>
    <phoneticPr fontId="2"/>
  </si>
  <si>
    <t>消防設備士甲４
受験準備講習</t>
    <rPh sb="0" eb="2">
      <t>ショウボウ</t>
    </rPh>
    <rPh sb="2" eb="4">
      <t>セツビ</t>
    </rPh>
    <rPh sb="4" eb="5">
      <t>シ</t>
    </rPh>
    <rPh sb="5" eb="6">
      <t>コウ</t>
    </rPh>
    <rPh sb="8" eb="10">
      <t>ジュケン</t>
    </rPh>
    <rPh sb="10" eb="12">
      <t>ジュンビ</t>
    </rPh>
    <rPh sb="12" eb="14">
      <t>コウシュウ</t>
    </rPh>
    <phoneticPr fontId="2"/>
  </si>
  <si>
    <t>高等学校</t>
    <rPh sb="0" eb="2">
      <t>コウトウ</t>
    </rPh>
    <rPh sb="2" eb="4">
      <t>ガッコウ</t>
    </rPh>
    <phoneticPr fontId="2"/>
  </si>
  <si>
    <t>その他</t>
    <rPh sb="2" eb="3">
      <t>タ</t>
    </rPh>
    <phoneticPr fontId="2"/>
  </si>
  <si>
    <t>フ リ ガ ナ</t>
  </si>
  <si>
    <t>学　歴</t>
  </si>
  <si>
    <t>通信業務</t>
    <rPh sb="0" eb="2">
      <t>ツウシン</t>
    </rPh>
    <phoneticPr fontId="2"/>
  </si>
  <si>
    <t>特　記　事　項</t>
  </si>
  <si>
    <t>従事年数</t>
  </si>
  <si>
    <t>鉄道通信</t>
  </si>
  <si>
    <t>東京</t>
  </si>
  <si>
    <t>大阪</t>
    <rPh sb="0" eb="2">
      <t>オオサカ</t>
    </rPh>
    <phoneticPr fontId="3"/>
  </si>
  <si>
    <t>移動体通信技術</t>
  </si>
  <si>
    <t>移動体通信技術(サテライト）</t>
  </si>
  <si>
    <t>通信ネットワーク技術</t>
  </si>
  <si>
    <t>消防設備士甲４</t>
  </si>
  <si>
    <t>消防設備士甲４（サテライト）</t>
  </si>
  <si>
    <t>大阪サ</t>
    <rPh sb="0" eb="2">
      <t>オオサカ</t>
    </rPh>
    <phoneticPr fontId="8"/>
  </si>
  <si>
    <t>サテライト</t>
    <phoneticPr fontId="1"/>
  </si>
  <si>
    <t>鉄道通信科</t>
  </si>
  <si>
    <t>移動体通信技術科</t>
  </si>
  <si>
    <t>通信ネットワーク技術科</t>
  </si>
  <si>
    <t>メールアドレス：</t>
    <phoneticPr fontId="2"/>
  </si>
  <si>
    <t>※</t>
    <phoneticPr fontId="1"/>
  </si>
  <si>
    <t>申込講座に○をして下さい</t>
    <rPh sb="0" eb="2">
      <t>モウシコミ</t>
    </rPh>
    <rPh sb="2" eb="4">
      <t>コウザ</t>
    </rPh>
    <rPh sb="9" eb="10">
      <t>クダ</t>
    </rPh>
    <phoneticPr fontId="1"/>
  </si>
  <si>
    <t>有 線 伝 送 路 技 術 科</t>
    <rPh sb="0" eb="1">
      <t>アリ</t>
    </rPh>
    <rPh sb="2" eb="3">
      <t>セン</t>
    </rPh>
    <rPh sb="4" eb="5">
      <t>デン</t>
    </rPh>
    <rPh sb="6" eb="7">
      <t>ソウ</t>
    </rPh>
    <rPh sb="8" eb="9">
      <t>ロ</t>
    </rPh>
    <rPh sb="10" eb="11">
      <t>ギ</t>
    </rPh>
    <rPh sb="12" eb="13">
      <t>ジュツ</t>
    </rPh>
    <rPh sb="14" eb="15">
      <t>カ</t>
    </rPh>
    <phoneticPr fontId="1"/>
  </si>
  <si>
    <t>社局名：</t>
    <phoneticPr fontId="2"/>
  </si>
  <si>
    <t>ご担当者：</t>
    <phoneticPr fontId="2"/>
  </si>
  <si>
    <t>〒</t>
    <phoneticPr fontId="1"/>
  </si>
  <si>
    <t>ＴＥＬ：</t>
    <phoneticPr fontId="2"/>
  </si>
  <si>
    <t>ＦＡＸ：</t>
    <phoneticPr fontId="2"/>
  </si>
  <si>
    <t>消防設備士甲４受験準備講習</t>
    <phoneticPr fontId="2"/>
  </si>
  <si>
    <t>デジタル列車無線技術科</t>
    <rPh sb="4" eb="6">
      <t>レッシャ</t>
    </rPh>
    <rPh sb="6" eb="8">
      <t>ムセン</t>
    </rPh>
    <rPh sb="8" eb="10">
      <t>ギジュツ</t>
    </rPh>
    <rPh sb="10" eb="11">
      <t>カ</t>
    </rPh>
    <phoneticPr fontId="2"/>
  </si>
  <si>
    <t>講習</t>
    <rPh sb="0" eb="2">
      <t>コウシュウ</t>
    </rPh>
    <phoneticPr fontId="1"/>
  </si>
  <si>
    <t>ＩＰネットワーク技術科</t>
    <phoneticPr fontId="1"/>
  </si>
  <si>
    <t>有線伝送路技術科</t>
    <rPh sb="0" eb="1">
      <t>アリ</t>
    </rPh>
    <rPh sb="1" eb="2">
      <t>セン</t>
    </rPh>
    <rPh sb="2" eb="3">
      <t>デン</t>
    </rPh>
    <rPh sb="3" eb="4">
      <t>ソウ</t>
    </rPh>
    <rPh sb="4" eb="5">
      <t>ロ</t>
    </rPh>
    <rPh sb="5" eb="6">
      <t>ギ</t>
    </rPh>
    <rPh sb="6" eb="7">
      <t>ジュツ</t>
    </rPh>
    <rPh sb="7" eb="8">
      <t>カ</t>
    </rPh>
    <phoneticPr fontId="1"/>
  </si>
  <si>
    <t>必要事項を入力後メールに添付してお送り下さい。</t>
    <rPh sb="0" eb="2">
      <t>ヒツヨウ</t>
    </rPh>
    <rPh sb="2" eb="4">
      <t>ジコウ</t>
    </rPh>
    <rPh sb="5" eb="8">
      <t>ニュウリョクゴ</t>
    </rPh>
    <rPh sb="12" eb="14">
      <t>テンプ</t>
    </rPh>
    <rPh sb="17" eb="18">
      <t>オク</t>
    </rPh>
    <rPh sb="19" eb="20">
      <t>クダ</t>
    </rPh>
    <phoneticPr fontId="1"/>
  </si>
  <si>
    <t>会場</t>
    <rPh sb="0" eb="2">
      <t>カイジョウ</t>
    </rPh>
    <phoneticPr fontId="1"/>
  </si>
  <si>
    <t>【受　講　者】</t>
    <phoneticPr fontId="1"/>
  </si>
  <si>
    <t>入力した氏名は修了証書に反映されますので、</t>
    <rPh sb="0" eb="2">
      <t>ニュウリョク</t>
    </rPh>
    <rPh sb="4" eb="6">
      <t>シメイ</t>
    </rPh>
    <rPh sb="7" eb="9">
      <t>シュウリョウ</t>
    </rPh>
    <rPh sb="9" eb="11">
      <t>ショウショ</t>
    </rPh>
    <rPh sb="12" eb="14">
      <t>ハンエイ</t>
    </rPh>
    <phoneticPr fontId="2"/>
  </si>
  <si>
    <t>(協会FAX：NTT 03-3837-5485 JR 057-7628)</t>
    <phoneticPr fontId="1"/>
  </si>
  <si>
    <t>communication-c@rail-e.or.jp</t>
    <phoneticPr fontId="1"/>
  </si>
  <si>
    <t>※[大阪サ]はサテライト式講習会です。</t>
    <rPh sb="2" eb="4">
      <t>オオサカ</t>
    </rPh>
    <rPh sb="12" eb="13">
      <t>シキ</t>
    </rPh>
    <rPh sb="13" eb="15">
      <t>コウシュウ</t>
    </rPh>
    <rPh sb="15" eb="16">
      <t>カイ</t>
    </rPh>
    <phoneticPr fontId="1"/>
  </si>
  <si>
    <t>区　分：</t>
    <rPh sb="0" eb="1">
      <t>ク</t>
    </rPh>
    <rPh sb="2" eb="3">
      <t>ブン</t>
    </rPh>
    <phoneticPr fontId="8"/>
  </si>
  <si>
    <t>区分</t>
    <rPh sb="0" eb="2">
      <t>クブン</t>
    </rPh>
    <phoneticPr fontId="8"/>
  </si>
  <si>
    <t>氏　　　名</t>
    <phoneticPr fontId="8"/>
  </si>
  <si>
    <t>年齢・学歴・通信業務従事年数等の個人情報は、協会の講習会</t>
    <rPh sb="6" eb="8">
      <t>ツウシン</t>
    </rPh>
    <rPh sb="8" eb="10">
      <t>ギョウム</t>
    </rPh>
    <rPh sb="14" eb="15">
      <t>トウ</t>
    </rPh>
    <rPh sb="16" eb="18">
      <t>コジン</t>
    </rPh>
    <rPh sb="18" eb="20">
      <t>ジョウホウ</t>
    </rPh>
    <rPh sb="25" eb="28">
      <t>コウシュウカイ</t>
    </rPh>
    <phoneticPr fontId="1"/>
  </si>
  <si>
    <t>業務にのみ利用し第三者に提供することはありません。</t>
    <rPh sb="0" eb="2">
      <t>ギョウム</t>
    </rPh>
    <rPh sb="5" eb="7">
      <t>リヨウ</t>
    </rPh>
    <rPh sb="8" eb="9">
      <t>ダイ</t>
    </rPh>
    <rPh sb="9" eb="11">
      <t>サンシャ</t>
    </rPh>
    <rPh sb="12" eb="14">
      <t>テイキョウ</t>
    </rPh>
    <phoneticPr fontId="1"/>
  </si>
  <si>
    <t>課程・科目ごとに、別葉として下さい。</t>
    <rPh sb="10" eb="11">
      <t>ハ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</si>
  <si>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</si>
  <si>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</si>
  <si>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</si>
  <si>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</si>
  <si>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</si>
  <si>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年 齢</t>
    <phoneticPr fontId="8"/>
  </si>
  <si>
    <t>科　　　 目</t>
    <rPh sb="0" eb="1">
      <t>カ</t>
    </rPh>
    <rPh sb="5" eb="6">
      <t>モク</t>
    </rPh>
    <phoneticPr fontId="2"/>
  </si>
  <si>
    <r>
      <t>(一社)日本鉄道電気技術協会　事業部　</t>
    </r>
    <r>
      <rPr>
        <sz val="10.5"/>
        <color indexed="10"/>
        <rFont val="ＭＳ 明朝"/>
        <family val="1"/>
        <charset val="128"/>
      </rPr>
      <t>清水</t>
    </r>
    <r>
      <rPr>
        <sz val="10.5"/>
        <rFont val="ＭＳ 明朝"/>
        <family val="1"/>
        <charset val="128"/>
      </rPr>
      <t>　宛て</t>
    </r>
    <rPh sb="19" eb="21">
      <t>シミズ</t>
    </rPh>
    <phoneticPr fontId="2"/>
  </si>
  <si>
    <t>　</t>
  </si>
  <si>
    <t>開始日</t>
    <rPh sb="0" eb="3">
      <t>カイシビ</t>
    </rPh>
    <phoneticPr fontId="1"/>
  </si>
  <si>
    <r>
      <t>講習会開講の</t>
    </r>
    <r>
      <rPr>
        <sz val="10.5"/>
        <color rgb="FFFF0000"/>
        <rFont val="ＭＳ 明朝"/>
        <family val="1"/>
        <charset val="128"/>
      </rPr>
      <t>遅くとも一ヶ月前までに</t>
    </r>
    <r>
      <rPr>
        <sz val="10.5"/>
        <rFont val="ＭＳ 明朝"/>
        <family val="1"/>
        <charset val="128"/>
      </rPr>
      <t>提出して下さい。</t>
    </r>
    <rPh sb="6" eb="7">
      <t>オソ</t>
    </rPh>
    <rPh sb="10" eb="13">
      <t>イッカゲツ</t>
    </rPh>
    <phoneticPr fontId="1"/>
  </si>
  <si>
    <r>
      <t>【受講者】の区分欄は、</t>
    </r>
    <r>
      <rPr>
        <sz val="10.5"/>
        <color rgb="FFFF0000"/>
        <rFont val="ＭＳ 明朝"/>
        <family val="1"/>
        <charset val="128"/>
      </rPr>
      <t>会員又は非会員</t>
    </r>
    <r>
      <rPr>
        <sz val="10.5"/>
        <rFont val="ＭＳ 明朝"/>
        <family val="1"/>
        <charset val="128"/>
      </rPr>
      <t>のいずれかを選んで下さい。</t>
    </r>
    <rPh sb="1" eb="4">
      <t>ジュコウシャ</t>
    </rPh>
    <rPh sb="6" eb="8">
      <t>クブン</t>
    </rPh>
    <rPh sb="8" eb="9">
      <t>ラン</t>
    </rPh>
    <rPh sb="11" eb="13">
      <t>カイイン</t>
    </rPh>
    <rPh sb="13" eb="14">
      <t>マタ</t>
    </rPh>
    <rPh sb="15" eb="18">
      <t>ヒカイイン</t>
    </rPh>
    <rPh sb="24" eb="25">
      <t>エラ</t>
    </rPh>
    <rPh sb="27" eb="28">
      <t>クダ</t>
    </rPh>
    <phoneticPr fontId="1"/>
  </si>
  <si>
    <r>
      <t>社局名の右の</t>
    </r>
    <r>
      <rPr>
        <sz val="10.5"/>
        <rFont val="ＭＳ ゴシック"/>
        <family val="3"/>
        <charset val="128"/>
      </rPr>
      <t>区分</t>
    </r>
    <r>
      <rPr>
        <sz val="10.5"/>
        <rFont val="ＭＳ 明朝"/>
        <family val="1"/>
        <charset val="128"/>
      </rPr>
      <t>欄は、</t>
    </r>
    <r>
      <rPr>
        <sz val="10.5"/>
        <color rgb="FFFF0000"/>
        <rFont val="ＭＳ 明朝"/>
        <family val="1"/>
        <charset val="128"/>
      </rPr>
      <t>団体会員・一般会員・非会員</t>
    </r>
    <r>
      <rPr>
        <sz val="10.5"/>
        <rFont val="ＭＳ 明朝"/>
        <family val="1"/>
        <charset val="128"/>
      </rPr>
      <t>のいずれかを選んで下さい。</t>
    </r>
    <rPh sb="0" eb="1">
      <t>ナ</t>
    </rPh>
    <rPh sb="1" eb="3">
      <t>ミギドナリ</t>
    </rPh>
    <rPh sb="6" eb="7">
      <t>ラン</t>
    </rPh>
    <rPh sb="9" eb="11">
      <t>ダンタイ</t>
    </rPh>
    <rPh sb="11" eb="13">
      <t>カイイン</t>
    </rPh>
    <rPh sb="14" eb="16">
      <t>イッパン</t>
    </rPh>
    <rPh sb="16" eb="18">
      <t>カイイン</t>
    </rPh>
    <rPh sb="19" eb="20">
      <t>ヒ</t>
    </rPh>
    <rPh sb="20" eb="22">
      <t>カイイン</t>
    </rPh>
    <rPh sb="31" eb="32">
      <t>クダ</t>
    </rPh>
    <phoneticPr fontId="1"/>
  </si>
  <si>
    <t>フリガナ全角化</t>
    <rPh sb="4" eb="6">
      <t>ゼンカク</t>
    </rPh>
    <rPh sb="6" eb="7">
      <t>カ</t>
    </rPh>
    <phoneticPr fontId="1"/>
  </si>
  <si>
    <r>
      <t xml:space="preserve">ＩＰネットワーク技術科
</t>
    </r>
    <r>
      <rPr>
        <sz val="11"/>
        <color rgb="FFFF0000"/>
        <rFont val="ＭＳ Ｐゴシック"/>
        <family val="3"/>
        <charset val="128"/>
        <scheme val="minor"/>
      </rPr>
      <t>※ 可能な方はPC持参</t>
    </r>
    <rPh sb="8" eb="10">
      <t>ギジュツ</t>
    </rPh>
    <rPh sb="10" eb="11">
      <t>カ</t>
    </rPh>
    <rPh sb="15" eb="17">
      <t>カノウ</t>
    </rPh>
    <rPh sb="18" eb="19">
      <t>カタ</t>
    </rPh>
    <rPh sb="22" eb="24">
      <t>ジサン</t>
    </rPh>
    <phoneticPr fontId="1"/>
  </si>
  <si>
    <t>東京</t>
    <rPh sb="0" eb="2">
      <t>トウキョウ</t>
    </rPh>
    <phoneticPr fontId="1"/>
  </si>
  <si>
    <r>
      <t>注1. 申込書は、課程・科目ごとに別葉とし、講習会開講の</t>
    </r>
    <r>
      <rPr>
        <sz val="8.5"/>
        <color rgb="FFFF0000"/>
        <rFont val="HG丸ｺﾞｼｯｸM-PRO"/>
        <family val="3"/>
        <charset val="128"/>
      </rPr>
      <t>遅くとも１ヶ月前までに</t>
    </r>
    <r>
      <rPr>
        <sz val="8.5"/>
        <rFont val="HG丸ｺﾞｼｯｸM-PRO"/>
        <family val="3"/>
        <charset val="128"/>
      </rPr>
      <t>提出して下さい。</t>
    </r>
    <rPh sb="0" eb="1">
      <t>チュウ</t>
    </rPh>
    <rPh sb="4" eb="7">
      <t>モウシコミショ</t>
    </rPh>
    <rPh sb="9" eb="11">
      <t>カテイ</t>
    </rPh>
    <rPh sb="12" eb="14">
      <t>カモク</t>
    </rPh>
    <rPh sb="17" eb="18">
      <t>ベツ</t>
    </rPh>
    <rPh sb="18" eb="19">
      <t>ハ</t>
    </rPh>
    <rPh sb="22" eb="25">
      <t>コウシュウカイ</t>
    </rPh>
    <rPh sb="25" eb="27">
      <t>カイコウ</t>
    </rPh>
    <rPh sb="28" eb="29">
      <t>オソ</t>
    </rPh>
    <rPh sb="34" eb="35">
      <t>ゲツ</t>
    </rPh>
    <rPh sb="35" eb="36">
      <t>マエ</t>
    </rPh>
    <rPh sb="39" eb="41">
      <t>テイシュツ</t>
    </rPh>
    <rPh sb="43" eb="44">
      <t>クダ</t>
    </rPh>
    <phoneticPr fontId="1"/>
  </si>
  <si>
    <t>注3. 個人情報は、協会の講習会業務にのみ利用し、第三者に提供することはありません。</t>
    <rPh sb="0" eb="1">
      <t>チュウ</t>
    </rPh>
    <rPh sb="4" eb="6">
      <t>コジン</t>
    </rPh>
    <rPh sb="6" eb="8">
      <t>ジョウホウ</t>
    </rPh>
    <rPh sb="10" eb="12">
      <t>キョウカイ</t>
    </rPh>
    <rPh sb="13" eb="16">
      <t>コウシュウカイ</t>
    </rPh>
    <rPh sb="16" eb="18">
      <t>ギョウム</t>
    </rPh>
    <rPh sb="21" eb="23">
      <t>リヨウ</t>
    </rPh>
    <rPh sb="25" eb="26">
      <t>ダイ</t>
    </rPh>
    <rPh sb="26" eb="28">
      <t>サンシャ</t>
    </rPh>
    <rPh sb="29" eb="31">
      <t>テイキョウ</t>
    </rPh>
    <phoneticPr fontId="4"/>
  </si>
  <si>
    <r>
      <t xml:space="preserve">注2. </t>
    </r>
    <r>
      <rPr>
        <b/>
        <sz val="8.5"/>
        <color rgb="FFFF0000"/>
        <rFont val="HG丸ｺﾞｼｯｸM-PRO"/>
        <family val="3"/>
        <charset val="128"/>
      </rPr>
      <t>団体会員の会社の正社員</t>
    </r>
    <r>
      <rPr>
        <sz val="8.5"/>
        <rFont val="HG丸ｺﾞｼｯｸM-PRO"/>
        <family val="3"/>
        <charset val="128"/>
      </rPr>
      <t>は個人会員でなくても「</t>
    </r>
    <r>
      <rPr>
        <b/>
        <sz val="8.5"/>
        <color rgb="FFFF0000"/>
        <rFont val="HG丸ｺﾞｼｯｸM-PRO"/>
        <family val="3"/>
        <charset val="128"/>
      </rPr>
      <t>会員扱い</t>
    </r>
    <r>
      <rPr>
        <sz val="8.5"/>
        <rFont val="HG丸ｺﾞｼｯｸM-PRO"/>
        <family val="3"/>
        <charset val="128"/>
      </rPr>
      <t>」いたします。</t>
    </r>
    <rPh sb="0" eb="1">
      <t>チュウ</t>
    </rPh>
    <rPh sb="4" eb="8">
      <t>ダンタイカイイン</t>
    </rPh>
    <rPh sb="9" eb="11">
      <t>カイシャ</t>
    </rPh>
    <rPh sb="12" eb="13">
      <t>セイ</t>
    </rPh>
    <rPh sb="13" eb="15">
      <t>シャイン</t>
    </rPh>
    <rPh sb="16" eb="18">
      <t>コジン</t>
    </rPh>
    <rPh sb="18" eb="20">
      <t>カイイン</t>
    </rPh>
    <rPh sb="26" eb="29">
      <t>カイインアツカ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</si>
</sst>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DBNum3]m&quot;月&quot;d&quot;日&quot;\(aaa\)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9"/>
      <color indexed="10"/>
      <name val="HG創英角ﾎﾟｯﾌﾟ体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HG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9"/>
      <name val="HG創英角ﾎﾟｯﾌﾟ体"/>
      <family val="3"/>
      <charset val="128"/>
    </font>
    <font>
      <sz val="8.5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B050"/>
      <name val="ＭＳ Ｐ明朝"/>
      <family val="1"/>
      <charset val="128"/>
    </font>
    <font>
      <sz val="10.5"/>
      <color rgb="FFFF0000"/>
      <name val="ＭＳ 明朝"/>
      <family val="1"/>
      <charset val="128"/>
    </font>
    <font>
      <sz val="8.5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8.5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30"/>
      </top>
      <bottom style="thick">
        <color indexed="30"/>
      </bottom>
      <diagonal/>
    </border>
    <border>
      <left/>
      <right style="thick">
        <color indexed="30"/>
      </right>
      <top style="thick">
        <color indexed="30"/>
      </top>
      <bottom style="thick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 style="hair">
        <color theme="1"/>
      </bottom>
      <diagonal/>
    </border>
    <border>
      <left style="medium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 style="thin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medium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33" fillId="0" borderId="0" xfId="0" applyFont="1">
      <alignment vertical="center"/>
    </xf>
    <xf numFmtId="0" fontId="14" fillId="0" borderId="0" xfId="0" applyFont="1" applyAlignme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 indent="2"/>
    </xf>
    <xf numFmtId="0" fontId="22" fillId="0" borderId="0" xfId="0" applyFont="1" applyAlignment="1">
      <alignment vertical="top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33" fillId="0" borderId="35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textRotation="255" shrinkToFit="1"/>
    </xf>
    <xf numFmtId="0" fontId="33" fillId="0" borderId="39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0" fillId="3" borderId="41" xfId="0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15" fillId="0" borderId="0" xfId="0" applyFont="1" applyAlignment="1">
      <alignment shrinkToFit="1"/>
    </xf>
    <xf numFmtId="0" fontId="16" fillId="0" borderId="0" xfId="0" applyFont="1">
      <alignment vertical="center"/>
    </xf>
    <xf numFmtId="0" fontId="30" fillId="0" borderId="0" xfId="0" applyFont="1" applyAlignment="1">
      <alignment horizontal="right" vertical="top"/>
    </xf>
    <xf numFmtId="0" fontId="33" fillId="0" borderId="4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4" fillId="0" borderId="0" xfId="0" applyFont="1" applyAlignment="1">
      <alignment horizontal="left" vertical="center" indent="3"/>
    </xf>
    <xf numFmtId="0" fontId="4" fillId="0" borderId="0" xfId="0" quotePrefix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35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56" fontId="0" fillId="0" borderId="0" xfId="0" applyNumberFormat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33" fillId="0" borderId="75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5" borderId="12" xfId="0" applyFill="1" applyBorder="1" applyAlignment="1">
      <alignment vertical="center" shrinkToFit="1"/>
    </xf>
    <xf numFmtId="0" fontId="7" fillId="5" borderId="2" xfId="0" applyFont="1" applyFill="1" applyBorder="1" applyAlignment="1">
      <alignment vertical="center" shrinkToFit="1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0" fillId="5" borderId="13" xfId="0" applyFill="1" applyBorder="1" applyAlignment="1">
      <alignment vertical="center" shrinkToFit="1"/>
    </xf>
    <xf numFmtId="0" fontId="7" fillId="5" borderId="0" xfId="0" applyFont="1" applyFill="1" applyAlignment="1">
      <alignment vertical="center" shrinkToFit="1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3" xfId="0" applyFill="1" applyBorder="1">
      <alignment vertical="center"/>
    </xf>
    <xf numFmtId="176" fontId="0" fillId="5" borderId="0" xfId="0" applyNumberFormat="1" applyFill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24" fillId="0" borderId="86" xfId="0" applyFont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6" borderId="13" xfId="0" applyFill="1" applyBorder="1" applyAlignment="1">
      <alignment vertical="center" shrinkToFit="1"/>
    </xf>
    <xf numFmtId="0" fontId="7" fillId="6" borderId="0" xfId="0" applyFont="1" applyFill="1" applyAlignment="1">
      <alignment vertical="center" shrinkToFit="1"/>
    </xf>
    <xf numFmtId="176" fontId="0" fillId="6" borderId="0" xfId="0" applyNumberFormat="1" applyFill="1" applyAlignment="1">
      <alignment vertical="center" shrinkToFit="1"/>
    </xf>
    <xf numFmtId="0" fontId="0" fillId="6" borderId="5" xfId="0" applyFill="1" applyBorder="1" applyAlignment="1">
      <alignment horizontal="center" vertical="center"/>
    </xf>
    <xf numFmtId="0" fontId="33" fillId="0" borderId="99" xfId="0" applyFont="1" applyBorder="1" applyAlignment="1">
      <alignment horizontal="center" vertical="center" shrinkToFit="1"/>
    </xf>
    <xf numFmtId="0" fontId="0" fillId="3" borderId="94" xfId="0" applyFill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 shrinkToFit="1"/>
    </xf>
    <xf numFmtId="0" fontId="0" fillId="3" borderId="10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3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3" borderId="10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3" fillId="0" borderId="35" xfId="0" applyFont="1" applyBorder="1" applyAlignment="1">
      <alignment horizontal="center"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33" fillId="0" borderId="36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3" fillId="0" borderId="76" xfId="0" applyFont="1" applyBorder="1" applyAlignment="1">
      <alignment horizontal="distributed" vertical="center" indent="2"/>
    </xf>
    <xf numFmtId="0" fontId="0" fillId="0" borderId="80" xfId="0" applyBorder="1" applyAlignment="1">
      <alignment horizontal="distributed" vertical="center" indent="2"/>
    </xf>
    <xf numFmtId="0" fontId="0" fillId="0" borderId="73" xfId="0" applyBorder="1" applyAlignment="1">
      <alignment horizontal="distributed" vertical="center" indent="2"/>
    </xf>
    <xf numFmtId="0" fontId="0" fillId="0" borderId="48" xfId="0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0" fillId="0" borderId="49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89" xfId="0" applyBorder="1" applyAlignment="1">
      <alignment horizontal="distributed" vertical="center" indent="2"/>
    </xf>
    <xf numFmtId="0" fontId="0" fillId="0" borderId="67" xfId="0" applyBorder="1" applyAlignment="1">
      <alignment horizontal="distributed" vertical="center" indent="2"/>
    </xf>
    <xf numFmtId="177" fontId="0" fillId="0" borderId="85" xfId="0" applyNumberFormat="1" applyBorder="1" applyAlignment="1">
      <alignment horizontal="distributed" vertical="center" wrapText="1" justifyLastLine="1"/>
    </xf>
    <xf numFmtId="177" fontId="0" fillId="0" borderId="68" xfId="0" applyNumberFormat="1" applyBorder="1" applyAlignment="1">
      <alignment horizontal="distributed" vertical="center" wrapText="1" justifyLastLine="1"/>
    </xf>
    <xf numFmtId="177" fontId="0" fillId="0" borderId="74" xfId="0" applyNumberFormat="1" applyBorder="1" applyAlignment="1">
      <alignment horizontal="distributed" vertical="center" wrapText="1" justifyLastLine="1"/>
    </xf>
    <xf numFmtId="177" fontId="0" fillId="0" borderId="67" xfId="0" applyNumberFormat="1" applyBorder="1" applyAlignment="1">
      <alignment horizontal="distributed" vertical="center" wrapText="1" justifyLastLine="1"/>
    </xf>
    <xf numFmtId="0" fontId="0" fillId="0" borderId="8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0" fillId="0" borderId="56" xfId="0" applyNumberFormat="1" applyBorder="1" applyAlignment="1">
      <alignment horizontal="distributed" vertical="center" wrapText="1" justifyLastLine="1"/>
    </xf>
    <xf numFmtId="177" fontId="0" fillId="0" borderId="49" xfId="0" applyNumberFormat="1" applyBorder="1" applyAlignment="1">
      <alignment horizontal="distributed" vertical="center" wrapText="1" justifyLastLine="1"/>
    </xf>
    <xf numFmtId="177" fontId="0" fillId="0" borderId="57" xfId="0" applyNumberFormat="1" applyBorder="1" applyAlignment="1">
      <alignment horizontal="distributed" vertical="center" wrapText="1" justifyLastLine="1"/>
    </xf>
    <xf numFmtId="177" fontId="0" fillId="0" borderId="52" xfId="0" applyNumberFormat="1" applyBorder="1" applyAlignment="1">
      <alignment horizontal="distributed" vertical="center" wrapText="1" justifyLastLine="1"/>
    </xf>
    <xf numFmtId="0" fontId="33" fillId="0" borderId="83" xfId="0" applyFont="1" applyBorder="1" applyAlignment="1">
      <alignment horizontal="center" vertical="center"/>
    </xf>
    <xf numFmtId="0" fontId="0" fillId="0" borderId="84" xfId="0" applyBorder="1">
      <alignment vertical="center"/>
    </xf>
    <xf numFmtId="0" fontId="0" fillId="0" borderId="48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19" fillId="0" borderId="16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indent="1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4" borderId="46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33" fillId="0" borderId="48" xfId="0" applyFont="1" applyBorder="1" applyAlignment="1">
      <alignment horizontal="distributed" vertical="center" wrapText="1" indent="2"/>
    </xf>
    <xf numFmtId="0" fontId="0" fillId="0" borderId="94" xfId="0" applyBorder="1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0" fillId="0" borderId="95" xfId="0" applyBorder="1" applyAlignment="1">
      <alignment horizontal="distributed" vertical="center" indent="2"/>
    </xf>
    <xf numFmtId="177" fontId="0" fillId="0" borderId="97" xfId="0" applyNumberFormat="1" applyBorder="1" applyAlignment="1">
      <alignment horizontal="distributed" vertical="center" wrapText="1" justifyLastLine="1"/>
    </xf>
    <xf numFmtId="177" fontId="0" fillId="0" borderId="95" xfId="0" applyNumberFormat="1" applyBorder="1" applyAlignment="1">
      <alignment horizontal="distributed" vertical="center" wrapText="1" justifyLastLine="1"/>
    </xf>
    <xf numFmtId="177" fontId="0" fillId="0" borderId="98" xfId="0" applyNumberFormat="1" applyBorder="1" applyAlignment="1">
      <alignment horizontal="distributed" vertical="center" wrapText="1" justifyLastLine="1"/>
    </xf>
    <xf numFmtId="177" fontId="0" fillId="0" borderId="55" xfId="0" applyNumberFormat="1" applyBorder="1" applyAlignment="1">
      <alignment horizontal="distributed" vertical="center" wrapText="1" justifyLastLine="1"/>
    </xf>
    <xf numFmtId="0" fontId="0" fillId="4" borderId="46" xfId="0" applyFill="1" applyBorder="1" applyAlignment="1">
      <alignment horizontal="center" vertical="center"/>
    </xf>
    <xf numFmtId="0" fontId="0" fillId="0" borderId="47" xfId="0" applyBorder="1">
      <alignment vertical="center"/>
    </xf>
    <xf numFmtId="177" fontId="0" fillId="0" borderId="109" xfId="0" applyNumberFormat="1" applyBorder="1" applyAlignment="1">
      <alignment horizontal="distributed" vertical="center" wrapText="1" justifyLastLine="1"/>
    </xf>
    <xf numFmtId="0" fontId="0" fillId="0" borderId="110" xfId="0" applyBorder="1" applyAlignment="1">
      <alignment horizontal="distributed" vertical="center" wrapText="1" justifyLastLine="1"/>
    </xf>
    <xf numFmtId="177" fontId="0" fillId="0" borderId="96" xfId="0" applyNumberFormat="1" applyBorder="1" applyAlignment="1">
      <alignment horizontal="distributed" vertical="center" wrapText="1" justifyLastLine="1"/>
    </xf>
    <xf numFmtId="0" fontId="0" fillId="0" borderId="93" xfId="0" applyBorder="1" applyAlignment="1">
      <alignment horizontal="distributed" vertical="center" wrapText="1" justifyLastLine="1"/>
    </xf>
    <xf numFmtId="0" fontId="0" fillId="0" borderId="109" xfId="0" applyBorder="1" applyAlignment="1">
      <alignment horizontal="center" vertical="center"/>
    </xf>
    <xf numFmtId="0" fontId="0" fillId="0" borderId="110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0" fillId="0" borderId="72" xfId="0" applyNumberFormat="1" applyBorder="1" applyAlignment="1">
      <alignment horizontal="distributed" vertical="center" wrapText="1" justifyLastLine="1"/>
    </xf>
    <xf numFmtId="177" fontId="0" fillId="0" borderId="73" xfId="0" applyNumberFormat="1" applyBorder="1" applyAlignment="1">
      <alignment horizontal="distributed" vertical="center" wrapText="1" justifyLastLine="1"/>
    </xf>
    <xf numFmtId="177" fontId="0" fillId="0" borderId="82" xfId="0" applyNumberFormat="1" applyBorder="1" applyAlignment="1">
      <alignment horizontal="distributed" vertical="center" wrapText="1" justifyLastLine="1"/>
    </xf>
    <xf numFmtId="177" fontId="0" fillId="0" borderId="81" xfId="0" applyNumberFormat="1" applyBorder="1" applyAlignment="1">
      <alignment horizontal="distributed" vertical="center" wrapText="1" justifyLastLine="1"/>
    </xf>
    <xf numFmtId="0" fontId="33" fillId="0" borderId="48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176" fontId="24" fillId="0" borderId="69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left" vertical="center" indent="1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3" fillId="0" borderId="0" xfId="0" applyFont="1" applyAlignment="1">
      <alignment horizontal="distributed" vertical="center" wrapText="1" indent="2"/>
    </xf>
    <xf numFmtId="0" fontId="33" fillId="0" borderId="49" xfId="0" applyFont="1" applyBorder="1" applyAlignment="1">
      <alignment horizontal="distributed" vertical="center" wrapText="1" indent="2"/>
    </xf>
    <xf numFmtId="0" fontId="33" fillId="0" borderId="50" xfId="0" applyFont="1" applyBorder="1" applyAlignment="1">
      <alignment horizontal="distributed" vertical="center" wrapText="1" indent="2"/>
    </xf>
    <xf numFmtId="0" fontId="33" fillId="0" borderId="51" xfId="0" applyFont="1" applyBorder="1" applyAlignment="1">
      <alignment horizontal="distributed" vertical="center" wrapText="1" indent="2"/>
    </xf>
    <xf numFmtId="0" fontId="33" fillId="0" borderId="52" xfId="0" applyFont="1" applyBorder="1" applyAlignment="1">
      <alignment horizontal="distributed" vertical="center" wrapText="1" indent="2"/>
    </xf>
    <xf numFmtId="0" fontId="0" fillId="4" borderId="97" xfId="0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177" fontId="0" fillId="0" borderId="111" xfId="0" applyNumberFormat="1" applyBorder="1" applyAlignment="1">
      <alignment horizontal="distributed" vertical="center" wrapText="1" justifyLastLine="1"/>
    </xf>
    <xf numFmtId="0" fontId="0" fillId="0" borderId="91" xfId="0" applyBorder="1" applyAlignment="1">
      <alignment horizontal="distributed" vertical="center" wrapText="1" justifyLastLine="1"/>
    </xf>
    <xf numFmtId="0" fontId="0" fillId="0" borderId="82" xfId="0" applyBorder="1" applyAlignment="1">
      <alignment horizontal="distributed" vertical="center" wrapText="1" justifyLastLine="1"/>
    </xf>
    <xf numFmtId="0" fontId="0" fillId="0" borderId="81" xfId="0" applyBorder="1" applyAlignment="1">
      <alignment horizontal="distributed" vertical="center" wrapText="1" justifyLastLine="1"/>
    </xf>
    <xf numFmtId="0" fontId="0" fillId="0" borderId="68" xfId="0" applyBorder="1" applyAlignment="1">
      <alignment horizontal="distributed" vertical="center" wrapText="1" justifyLastLine="1"/>
    </xf>
    <xf numFmtId="0" fontId="0" fillId="0" borderId="97" xfId="0" applyBorder="1" applyAlignment="1">
      <alignment horizontal="distributed" vertical="center" wrapText="1" justifyLastLine="1"/>
    </xf>
    <xf numFmtId="0" fontId="0" fillId="0" borderId="95" xfId="0" applyBorder="1" applyAlignment="1">
      <alignment horizontal="distributed" vertical="center" wrapText="1" justifyLastLine="1"/>
    </xf>
    <xf numFmtId="177" fontId="0" fillId="0" borderId="112" xfId="0" applyNumberFormat="1" applyBorder="1" applyAlignment="1">
      <alignment horizontal="distributed" vertical="center" wrapText="1" justifyLastLine="1"/>
    </xf>
    <xf numFmtId="0" fontId="0" fillId="0" borderId="107" xfId="0" applyBorder="1" applyAlignment="1">
      <alignment horizontal="distributed" vertical="center" wrapText="1" justifyLastLine="1"/>
    </xf>
    <xf numFmtId="0" fontId="0" fillId="0" borderId="74" xfId="0" applyBorder="1" applyAlignment="1">
      <alignment horizontal="distributed" vertical="center" wrapText="1" justifyLastLine="1"/>
    </xf>
    <xf numFmtId="0" fontId="0" fillId="0" borderId="67" xfId="0" applyBorder="1" applyAlignment="1">
      <alignment horizontal="distributed" vertical="center" wrapText="1" justifyLastLine="1"/>
    </xf>
    <xf numFmtId="0" fontId="33" fillId="0" borderId="83" xfId="0" applyFont="1" applyBorder="1" applyAlignment="1">
      <alignment horizontal="distributed" vertical="center" indent="2"/>
    </xf>
    <xf numFmtId="0" fontId="0" fillId="0" borderId="90" xfId="0" applyBorder="1" applyAlignment="1">
      <alignment horizontal="distributed" vertical="center" indent="2"/>
    </xf>
    <xf numFmtId="0" fontId="0" fillId="0" borderId="91" xfId="0" applyBorder="1" applyAlignment="1">
      <alignment horizontal="distributed" vertical="center" indent="2"/>
    </xf>
    <xf numFmtId="0" fontId="33" fillId="0" borderId="106" xfId="0" applyFont="1" applyBorder="1" applyAlignment="1">
      <alignment horizontal="distributed" vertical="center" indent="2"/>
    </xf>
    <xf numFmtId="0" fontId="0" fillId="0" borderId="23" xfId="0" applyBorder="1" applyAlignment="1">
      <alignment horizontal="distributed" vertical="center"/>
    </xf>
    <xf numFmtId="0" fontId="0" fillId="0" borderId="107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8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 shrinkToFit="1"/>
    </xf>
    <xf numFmtId="0" fontId="32" fillId="0" borderId="0" xfId="1" applyAlignment="1">
      <alignment vertical="center" shrinkToFit="1"/>
    </xf>
    <xf numFmtId="0" fontId="17" fillId="0" borderId="16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indent="1" shrinkToFit="1"/>
    </xf>
    <xf numFmtId="0" fontId="19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distributed" vertical="center" indent="2"/>
    </xf>
    <xf numFmtId="0" fontId="33" fillId="0" borderId="60" xfId="0" applyFont="1" applyBorder="1" applyAlignment="1">
      <alignment horizontal="distributed" vertical="center" indent="2"/>
    </xf>
    <xf numFmtId="0" fontId="33" fillId="0" borderId="59" xfId="0" applyFont="1" applyBorder="1" applyAlignment="1">
      <alignment horizontal="distributed" vertical="center" indent="2"/>
    </xf>
    <xf numFmtId="0" fontId="33" fillId="0" borderId="103" xfId="0" applyFont="1" applyBorder="1" applyAlignment="1">
      <alignment horizontal="distributed" vertical="center" indent="2"/>
    </xf>
    <xf numFmtId="0" fontId="33" fillId="0" borderId="104" xfId="0" applyFont="1" applyBorder="1" applyAlignment="1">
      <alignment horizontal="distributed" vertical="center" indent="2"/>
    </xf>
    <xf numFmtId="0" fontId="33" fillId="0" borderId="93" xfId="0" applyFont="1" applyBorder="1" applyAlignment="1">
      <alignment horizontal="distributed" vertical="center" indent="2"/>
    </xf>
    <xf numFmtId="177" fontId="0" fillId="0" borderId="53" xfId="0" applyNumberFormat="1" applyBorder="1" applyAlignment="1">
      <alignment horizontal="distributed" vertical="center" wrapText="1" justifyLastLine="1"/>
    </xf>
    <xf numFmtId="177" fontId="0" fillId="0" borderId="102" xfId="0" applyNumberFormat="1" applyBorder="1" applyAlignment="1">
      <alignment horizontal="distributed" vertical="center" wrapText="1" justifyLastLine="1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4" borderId="96" xfId="0" applyFill="1" applyBorder="1" applyAlignment="1">
      <alignment horizontal="center" vertical="center" shrinkToFit="1"/>
    </xf>
    <xf numFmtId="0" fontId="0" fillId="4" borderId="93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">
    <dxf>
      <font>
        <color theme="0"/>
      </font>
      <fill>
        <patternFill>
          <bgColor theme="0"/>
        </patternFill>
      </fill>
    </dxf>
    <dxf>
      <fill>
        <patternFill>
          <bgColor rgb="FFE3F2DC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unication-c@rail-e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G68"/>
  <sheetViews>
    <sheetView tabSelected="1" topLeftCell="A22" zoomScaleNormal="100" zoomScaleSheetLayoutView="100" workbookViewId="0">
      <selection activeCell="X51" sqref="X51"/>
    </sheetView>
  </sheetViews>
  <sheetFormatPr defaultRowHeight="13.5" x14ac:dyDescent="0.15"/>
  <cols>
    <col min="1" max="1" width="6.625" customWidth="1"/>
    <col min="2" max="2" width="1.375" customWidth="1"/>
    <col min="3" max="3" width="5.25" customWidth="1"/>
    <col min="4" max="4" width="5.625" customWidth="1"/>
    <col min="5" max="5" width="4.625" customWidth="1"/>
    <col min="6" max="6" width="7.625" customWidth="1"/>
    <col min="7" max="7" width="4.125" customWidth="1"/>
    <col min="8" max="8" width="5.625" customWidth="1"/>
    <col min="9" max="9" width="11.625" customWidth="1"/>
    <col min="10" max="10" width="4.125" customWidth="1"/>
    <col min="11" max="11" width="8.625" customWidth="1"/>
    <col min="12" max="12" width="11.625" customWidth="1"/>
    <col min="13" max="13" width="4.125" customWidth="1"/>
    <col min="14" max="14" width="6.625" customWidth="1"/>
    <col min="15" max="15" width="5.625" customWidth="1"/>
    <col min="16" max="16" width="6.625" customWidth="1"/>
    <col min="17" max="17" width="3.375" customWidth="1"/>
    <col min="18" max="18" width="6.625" customWidth="1"/>
    <col min="19" max="19" width="4.625" customWidth="1"/>
    <col min="20" max="20" width="2.75" bestFit="1" customWidth="1"/>
    <col min="21" max="21" width="4.625" bestFit="1" customWidth="1"/>
    <col min="23" max="23" width="18.125" customWidth="1"/>
    <col min="24" max="24" width="11.125" customWidth="1"/>
    <col min="25" max="25" width="5.625" bestFit="1" customWidth="1"/>
    <col min="26" max="26" width="3.75" bestFit="1" customWidth="1"/>
    <col min="27" max="27" width="6.625" customWidth="1"/>
  </cols>
  <sheetData>
    <row r="1" spans="1:20" ht="13.5" customHeight="1" x14ac:dyDescent="0.15"/>
    <row r="2" spans="1:20" ht="13.5" customHeight="1" x14ac:dyDescent="0.15">
      <c r="A2" s="61" t="s">
        <v>0</v>
      </c>
      <c r="B2" s="61"/>
      <c r="C2" s="26"/>
      <c r="D2" s="26"/>
      <c r="E2" s="26"/>
      <c r="F2" s="26"/>
      <c r="G2" s="26"/>
      <c r="H2" s="26"/>
      <c r="I2" s="26"/>
      <c r="J2" s="26"/>
      <c r="K2" s="26"/>
      <c r="N2" s="50" t="s">
        <v>1</v>
      </c>
      <c r="O2" s="50"/>
      <c r="P2" s="50"/>
      <c r="Q2" s="50"/>
      <c r="R2" s="50"/>
      <c r="S2" s="26"/>
      <c r="T2" s="26"/>
    </row>
    <row r="3" spans="1:20" ht="13.5" customHeight="1" x14ac:dyDescent="0.15">
      <c r="A3" s="62" t="s">
        <v>81</v>
      </c>
      <c r="B3" s="62"/>
      <c r="C3" s="25" t="s">
        <v>91</v>
      </c>
      <c r="D3" s="26"/>
      <c r="E3" s="26"/>
      <c r="F3" s="26"/>
      <c r="G3" s="26"/>
      <c r="H3" s="26"/>
      <c r="I3" s="26"/>
      <c r="J3" s="26"/>
      <c r="K3" s="26"/>
      <c r="M3" s="51" t="s">
        <v>2</v>
      </c>
      <c r="N3" s="50" t="s">
        <v>71</v>
      </c>
      <c r="O3" s="50"/>
      <c r="P3" s="50"/>
      <c r="Q3" s="50"/>
      <c r="R3" s="50"/>
      <c r="S3" s="26"/>
      <c r="T3" s="26"/>
    </row>
    <row r="4" spans="1:20" ht="13.5" customHeight="1" x14ac:dyDescent="0.15">
      <c r="A4" s="62" t="s">
        <v>82</v>
      </c>
      <c r="B4" s="62"/>
      <c r="C4" s="25" t="s">
        <v>93</v>
      </c>
      <c r="D4" s="26"/>
      <c r="E4" s="26"/>
      <c r="F4" s="26"/>
      <c r="G4" s="26"/>
      <c r="H4" s="26"/>
      <c r="I4" s="26"/>
      <c r="J4" s="26"/>
      <c r="K4" s="26"/>
      <c r="L4" s="50"/>
      <c r="N4" s="50" t="s">
        <v>3</v>
      </c>
      <c r="O4" s="50"/>
      <c r="P4" s="50"/>
      <c r="Q4" s="50"/>
      <c r="R4" s="50"/>
      <c r="S4" s="26"/>
      <c r="T4" s="26"/>
    </row>
    <row r="5" spans="1:20" ht="13.5" customHeight="1" x14ac:dyDescent="0.15">
      <c r="A5" s="62" t="s">
        <v>83</v>
      </c>
      <c r="B5" s="62"/>
      <c r="C5" s="25" t="s">
        <v>80</v>
      </c>
      <c r="D5" s="26"/>
      <c r="E5" s="26"/>
      <c r="F5" s="26"/>
      <c r="G5" s="26"/>
      <c r="H5" s="26"/>
      <c r="I5" s="26"/>
      <c r="J5" s="26"/>
      <c r="K5" s="26"/>
      <c r="L5" s="50"/>
      <c r="M5" s="50"/>
      <c r="N5" s="26"/>
      <c r="O5" s="50"/>
      <c r="P5" s="50"/>
      <c r="Q5" s="50"/>
      <c r="R5" s="50"/>
      <c r="S5" s="26"/>
      <c r="T5" s="26"/>
    </row>
    <row r="6" spans="1:20" ht="13.5" customHeight="1" x14ac:dyDescent="0.15">
      <c r="A6" s="62" t="s">
        <v>84</v>
      </c>
      <c r="B6" s="62"/>
      <c r="C6" s="25" t="s">
        <v>92</v>
      </c>
      <c r="D6" s="26"/>
      <c r="E6" s="26"/>
      <c r="F6" s="26"/>
      <c r="G6" s="26"/>
      <c r="H6" s="26"/>
      <c r="I6" s="26"/>
      <c r="J6" s="26"/>
      <c r="K6" s="26"/>
      <c r="M6" s="65" t="s">
        <v>55</v>
      </c>
      <c r="N6" s="66" t="s">
        <v>68</v>
      </c>
      <c r="O6" s="50"/>
      <c r="P6" s="50"/>
      <c r="Q6" s="50"/>
      <c r="R6" s="50"/>
      <c r="S6" s="26"/>
      <c r="T6" s="26"/>
    </row>
    <row r="7" spans="1:20" ht="13.5" customHeight="1" x14ac:dyDescent="0.15">
      <c r="A7" s="62" t="s">
        <v>85</v>
      </c>
      <c r="B7" s="62"/>
      <c r="C7" s="63" t="s">
        <v>78</v>
      </c>
    </row>
    <row r="8" spans="1:20" ht="13.5" customHeight="1" x14ac:dyDescent="0.15">
      <c r="C8" s="64" t="s">
        <v>79</v>
      </c>
    </row>
    <row r="9" spans="1:20" ht="13.5" customHeight="1" x14ac:dyDescent="0.15">
      <c r="C9" s="64"/>
    </row>
    <row r="10" spans="1:20" ht="20.100000000000001" customHeight="1" x14ac:dyDescent="0.15">
      <c r="A10" s="17"/>
      <c r="B10" s="17"/>
      <c r="C10" s="114" t="s">
        <v>4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8"/>
    </row>
    <row r="11" spans="1:20" ht="20.100000000000001" customHeight="1" x14ac:dyDescent="0.15">
      <c r="A11" s="18"/>
      <c r="C11" s="25" t="s">
        <v>5</v>
      </c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8"/>
    </row>
    <row r="12" spans="1:20" ht="20.100000000000001" customHeight="1" x14ac:dyDescent="0.15">
      <c r="A12" s="18"/>
      <c r="C12" s="27" t="s">
        <v>88</v>
      </c>
      <c r="D12" s="25"/>
      <c r="E12" s="25"/>
      <c r="F12" s="25"/>
      <c r="G12" s="26"/>
      <c r="H12" s="26"/>
      <c r="I12" s="26"/>
      <c r="J12" s="26"/>
      <c r="K12" s="26"/>
      <c r="L12" s="26"/>
      <c r="M12" s="255"/>
      <c r="N12" s="256"/>
      <c r="O12" s="256"/>
      <c r="P12" s="256"/>
      <c r="Q12" s="256"/>
      <c r="R12" s="18"/>
    </row>
    <row r="13" spans="1:20" ht="20.100000000000001" customHeight="1" x14ac:dyDescent="0.15">
      <c r="A13" s="18"/>
      <c r="C13" s="25"/>
      <c r="D13" s="25"/>
      <c r="E13" s="25"/>
      <c r="F13" s="25"/>
      <c r="G13" s="26"/>
      <c r="H13" s="26"/>
      <c r="I13" s="26"/>
      <c r="J13" s="26"/>
      <c r="K13" s="26"/>
      <c r="L13" s="258" t="s">
        <v>54</v>
      </c>
      <c r="M13" s="258"/>
      <c r="N13" s="259" t="s">
        <v>73</v>
      </c>
      <c r="O13" s="259"/>
      <c r="P13" s="259"/>
      <c r="Q13" s="259"/>
      <c r="R13" s="18"/>
    </row>
    <row r="14" spans="1:20" ht="21.95" customHeight="1" x14ac:dyDescent="0.15">
      <c r="A14" s="18"/>
      <c r="C14" s="26"/>
      <c r="D14" s="26"/>
      <c r="E14" s="26"/>
      <c r="F14" s="26"/>
      <c r="G14" s="26"/>
      <c r="H14" s="26"/>
      <c r="I14" s="26"/>
      <c r="J14" s="26"/>
      <c r="K14" s="26"/>
      <c r="L14" s="54"/>
      <c r="M14" s="55"/>
      <c r="N14" s="55"/>
      <c r="O14" s="55"/>
      <c r="P14" s="55"/>
      <c r="Q14" s="56" t="s">
        <v>72</v>
      </c>
      <c r="R14" s="18"/>
    </row>
    <row r="15" spans="1:20" ht="20.100000000000001" customHeight="1" x14ac:dyDescent="0.15">
      <c r="A15" s="18"/>
      <c r="C15" s="26"/>
      <c r="D15" s="26"/>
      <c r="E15" s="26"/>
      <c r="F15" s="26"/>
      <c r="G15" s="26"/>
      <c r="H15" s="26"/>
      <c r="I15" s="26"/>
      <c r="J15" s="26"/>
      <c r="K15" s="26"/>
      <c r="L15" s="28"/>
      <c r="M15" s="53" t="str">
        <f>DBCS(TEXT(X29,"ggge年"))</f>
        <v>令和６年</v>
      </c>
      <c r="N15" s="29"/>
      <c r="O15" s="30" t="s">
        <v>6</v>
      </c>
      <c r="P15" s="29"/>
      <c r="Q15" s="30" t="s">
        <v>7</v>
      </c>
      <c r="R15" s="18"/>
    </row>
    <row r="16" spans="1:20" ht="27.75" customHeight="1" x14ac:dyDescent="0.15">
      <c r="A16" s="18"/>
      <c r="C16" s="26"/>
      <c r="D16" s="31"/>
      <c r="E16" s="31"/>
      <c r="F16" s="257" t="str">
        <f>DBCS(TEXT(X29,"ggge年度"))</f>
        <v>令和６年度</v>
      </c>
      <c r="G16" s="257"/>
      <c r="H16" s="257"/>
      <c r="I16" s="32" t="s">
        <v>8</v>
      </c>
      <c r="J16" s="31"/>
      <c r="K16" s="31"/>
      <c r="L16" s="31"/>
      <c r="M16" s="31"/>
      <c r="N16" s="31"/>
      <c r="O16" s="31"/>
      <c r="P16" s="31"/>
      <c r="Q16" s="31"/>
      <c r="R16" s="18"/>
    </row>
    <row r="17" spans="1:33" ht="24" customHeight="1" x14ac:dyDescent="0.15">
      <c r="A17" s="18"/>
      <c r="C17" s="262" t="s">
        <v>58</v>
      </c>
      <c r="D17" s="262"/>
      <c r="E17" s="261"/>
      <c r="F17" s="261"/>
      <c r="G17" s="261"/>
      <c r="H17" s="261"/>
      <c r="I17" s="261"/>
      <c r="J17" s="261"/>
      <c r="K17" s="261"/>
      <c r="L17" s="58" t="s">
        <v>75</v>
      </c>
      <c r="M17" s="261"/>
      <c r="N17" s="261"/>
      <c r="O17" s="261"/>
      <c r="P17" s="261"/>
      <c r="Q17" s="261"/>
      <c r="R17" s="18"/>
      <c r="S17" s="2"/>
    </row>
    <row r="18" spans="1:33" ht="24" customHeight="1" x14ac:dyDescent="0.15">
      <c r="A18" s="18"/>
      <c r="C18" s="175" t="s">
        <v>59</v>
      </c>
      <c r="D18" s="175"/>
      <c r="E18" s="176"/>
      <c r="F18" s="176"/>
      <c r="G18" s="176"/>
      <c r="H18" s="176"/>
      <c r="I18" s="176"/>
      <c r="J18" s="176"/>
      <c r="K18" s="42" t="s">
        <v>9</v>
      </c>
      <c r="L18" s="176"/>
      <c r="M18" s="176"/>
      <c r="N18" s="176"/>
      <c r="O18" s="176"/>
      <c r="P18" s="176"/>
      <c r="Q18" s="176"/>
      <c r="R18" s="18"/>
    </row>
    <row r="19" spans="1:33" ht="24" customHeight="1" x14ac:dyDescent="0.15">
      <c r="A19" s="18"/>
      <c r="C19" s="263" t="s">
        <v>10</v>
      </c>
      <c r="D19" s="263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8"/>
    </row>
    <row r="20" spans="1:33" ht="24" customHeight="1" x14ac:dyDescent="0.15">
      <c r="A20" s="18"/>
      <c r="C20" s="174" t="s">
        <v>11</v>
      </c>
      <c r="D20" s="174"/>
      <c r="E20" s="43" t="s">
        <v>60</v>
      </c>
      <c r="F20" s="260"/>
      <c r="G20" s="260"/>
      <c r="H20" s="44" t="s">
        <v>12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8"/>
    </row>
    <row r="21" spans="1:33" ht="24" customHeight="1" x14ac:dyDescent="0.15">
      <c r="A21" s="18"/>
      <c r="C21" s="174" t="s">
        <v>61</v>
      </c>
      <c r="D21" s="174"/>
      <c r="E21" s="176"/>
      <c r="F21" s="176"/>
      <c r="G21" s="176"/>
      <c r="H21" s="176"/>
      <c r="I21" s="176"/>
      <c r="J21" s="175" t="s">
        <v>62</v>
      </c>
      <c r="K21" s="175"/>
      <c r="L21" s="176"/>
      <c r="M21" s="176"/>
      <c r="N21" s="176"/>
      <c r="O21" s="176"/>
      <c r="P21" s="176"/>
      <c r="Q21" s="176"/>
      <c r="R21" s="18"/>
    </row>
    <row r="22" spans="1:33" ht="20.100000000000001" customHeight="1" x14ac:dyDescent="0.15">
      <c r="A22" s="18"/>
      <c r="C22" s="174" t="s">
        <v>13</v>
      </c>
      <c r="D22" s="174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18"/>
    </row>
    <row r="23" spans="1:33" ht="12" customHeight="1" x14ac:dyDescent="0.15">
      <c r="A23" s="1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8"/>
    </row>
    <row r="24" spans="1:33" ht="39.950000000000003" hidden="1" customHeight="1" thickTop="1" thickBot="1" x14ac:dyDescent="0.2">
      <c r="A24" s="18"/>
      <c r="C24" s="216" t="str">
        <f t="shared" ref="C24:Q24" si="0">IF(COUNT($T$29:$T$65)=1," 第"&amp;VLOOKUP(1,$T$29:$Y$65,2,FALSE)&amp;"回","")&amp;"　"&amp;IF(COUNT($T$29:$T$50)=1,VLOOKUP(1,$T$29:$Y$50,3,FALSE)&amp;" "&amp;VLOOKUP(1,$T$29:$Y$50,4,FALSE),"")&amp;"　"&amp;IF(COUNT($T$29:$T$65)=1,MONTH(VLOOKUP(1,$T$29:$Y$65,5,FALSE))&amp;"月"&amp;DAY(VLOOKUP(1,$T$15:$Y$65,5,FALSE))&amp;"日 "&amp;VLOOKUP(1,$T$29:$Y$65,6,FALSE)&amp;"開催","")&amp;"　"&amp;IF(COUNTIF($T$29:$T$50,1)&lt;&gt;1,"",IF(VLOOKUP(1,$T$29:$AA$50,8,FALSE)="サテライト","〔"&amp;VLOOKUP(1,$T$29:$AA$50,8,FALSE)&amp;"〕",""))</f>
        <v>　　　</v>
      </c>
      <c r="D24" s="216" t="str">
        <f t="shared" si="0"/>
        <v>　　　</v>
      </c>
      <c r="E24" s="216" t="str">
        <f t="shared" si="0"/>
        <v>　　　</v>
      </c>
      <c r="F24" s="216" t="str">
        <f t="shared" si="0"/>
        <v>　　　</v>
      </c>
      <c r="G24" s="216" t="str">
        <f t="shared" si="0"/>
        <v>　　　</v>
      </c>
      <c r="H24" s="216" t="str">
        <f t="shared" si="0"/>
        <v>　　　</v>
      </c>
      <c r="I24" s="216" t="str">
        <f t="shared" si="0"/>
        <v>　　　</v>
      </c>
      <c r="J24" s="216" t="str">
        <f t="shared" si="0"/>
        <v>　　　</v>
      </c>
      <c r="K24" s="216" t="str">
        <f t="shared" si="0"/>
        <v>　　　</v>
      </c>
      <c r="L24" s="216" t="str">
        <f t="shared" si="0"/>
        <v>　　　</v>
      </c>
      <c r="M24" s="216" t="str">
        <f t="shared" si="0"/>
        <v>　　　</v>
      </c>
      <c r="N24" s="216" t="str">
        <f t="shared" si="0"/>
        <v>　　　</v>
      </c>
      <c r="O24" s="216" t="str">
        <f t="shared" si="0"/>
        <v>　　　</v>
      </c>
      <c r="P24" s="216" t="str">
        <f t="shared" si="0"/>
        <v>　　　</v>
      </c>
      <c r="Q24" s="217" t="str">
        <f t="shared" si="0"/>
        <v>　　　</v>
      </c>
      <c r="R24" s="18"/>
      <c r="AB24" t="str">
        <f>IF(COUNT($T$29:$T$65)=1," 第"&amp;VLOOKUP(1,$T$29:$Y$65,2,FALSE)&amp;"回","")&amp;"　"&amp;IF(COUNT($T$29:$T$50)=1,VLOOKUP(1,$T$29:$Y$50,3,FALSE)&amp;" "&amp;VLOOKUP(1,$T$29:$Y$50,4,FALSE),"")&amp;"　"&amp;IF(COUNT($T$29:$T$65)=1,MONTH(VLOOKUP(1,$T$29:$Y$65,5,FALSE))&amp;"月"&amp;DAY(VLOOKUP(1,$T$15:$Y$65,5,FALSE))&amp;"日 "&amp;VLOOKUP(1,$T$29:$Y$65,6,FALSE)&amp;"開催","")&amp;"　"&amp;IF(COUNTIF($T$29:$T$50,1)&lt;&gt;1,"",IF(VLOOKUP(1,$T$29:$AA$50,8,FALSE)="サテライト","〔"&amp;VLOOKUP(1,$T$29:$AA$50,8,FALSE)&amp;"〕",""))</f>
        <v>　　　</v>
      </c>
    </row>
    <row r="25" spans="1:33" ht="5.25" hidden="1" customHeight="1" thickTop="1" x14ac:dyDescent="0.15">
      <c r="A25" s="1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8"/>
    </row>
    <row r="26" spans="1:33" ht="21" customHeight="1" thickBot="1" x14ac:dyDescent="0.2">
      <c r="A26" s="18"/>
      <c r="C26" s="26"/>
      <c r="D26" s="177" t="s">
        <v>56</v>
      </c>
      <c r="E26" s="177"/>
      <c r="F26" s="177"/>
      <c r="G26" s="177"/>
      <c r="H26" s="177"/>
      <c r="I26" s="177"/>
      <c r="J26" s="33"/>
      <c r="K26" s="34" t="s">
        <v>74</v>
      </c>
      <c r="L26" s="34"/>
      <c r="M26" s="34"/>
      <c r="N26" s="34"/>
      <c r="O26" s="34"/>
      <c r="P26" s="34"/>
      <c r="Q26" s="34"/>
      <c r="R26" s="18"/>
      <c r="U26" t="str">
        <f>IF(COUNTIF($T$29:$T$50,1)&lt;&gt;1,"",IF(VLOOKUP(1,$T$29:$AA$50,8,FALSE)="サテライト","〔"&amp;VLOOKUP(1,$T$29:$AA$50,8,FALSE)&amp;"〕",""))</f>
        <v/>
      </c>
      <c r="V26" t="str">
        <f>IF(COUNT($T$29:$T$65)=1," 第"&amp;VLOOKUP(1,$T$29:$Y$65,2,FALSE)&amp;"回","")</f>
        <v/>
      </c>
      <c r="W26" t="str">
        <f>IF(COUNT($T$29:$T$50)=1,VLOOKUP(1,$T$29:$Y$50,3,FALSE)&amp;" "&amp;VLOOKUP(1,$T$29:$Y$50,4,FALSE),"")</f>
        <v/>
      </c>
      <c r="X26" t="str">
        <f>IF(COUNT($T$29:$T$65)=1,MONTH(VLOOKUP(1,$T$29:$Y$65,5,FALSE))&amp;"月"&amp;DAY(VLOOKUP(1,$T$15:$Y$65,5,FALSE))&amp;"日 "&amp;VLOOKUP(1,$T$29:$Y$65,6,FALSE)&amp;"開催","")</f>
        <v/>
      </c>
    </row>
    <row r="27" spans="1:33" ht="24" hidden="1" customHeight="1" thickBot="1" x14ac:dyDescent="0.2">
      <c r="A27" s="18"/>
      <c r="C27" s="26"/>
      <c r="D27" s="35"/>
      <c r="E27" s="35"/>
      <c r="F27" s="36" t="str">
        <f>IF(COUNT($T$29:$T$65)=0,"",IF(COUNT($T$29:$T$65)&gt;1,"注意）複数の講座が選択されています。
申込書は講座ごとに作成して下さい。",""))</f>
        <v/>
      </c>
      <c r="G27" s="26"/>
      <c r="H27" s="26"/>
      <c r="I27" s="37"/>
      <c r="J27" s="33"/>
      <c r="K27" s="33"/>
      <c r="L27" s="34"/>
      <c r="M27" s="34"/>
      <c r="N27" s="34"/>
      <c r="O27" s="34"/>
      <c r="P27" s="34"/>
      <c r="Q27" s="34"/>
      <c r="R27" s="18"/>
    </row>
    <row r="28" spans="1:33" ht="15.95" customHeight="1" thickBot="1" x14ac:dyDescent="0.2">
      <c r="A28" s="18"/>
      <c r="C28" s="26"/>
      <c r="D28" s="86" t="s">
        <v>14</v>
      </c>
      <c r="E28" s="219" t="s">
        <v>15</v>
      </c>
      <c r="F28" s="220"/>
      <c r="G28" s="213" t="s">
        <v>87</v>
      </c>
      <c r="H28" s="214"/>
      <c r="I28" s="214"/>
      <c r="J28" s="214"/>
      <c r="K28" s="214"/>
      <c r="L28" s="215" t="s">
        <v>16</v>
      </c>
      <c r="M28" s="215"/>
      <c r="N28" s="221" t="s">
        <v>69</v>
      </c>
      <c r="O28" s="213"/>
      <c r="P28" s="41" t="s">
        <v>17</v>
      </c>
      <c r="Q28" s="26"/>
      <c r="R28" s="18"/>
      <c r="X28" s="69" t="s">
        <v>90</v>
      </c>
    </row>
    <row r="29" spans="1:33" ht="18" customHeight="1" x14ac:dyDescent="0.15">
      <c r="A29" s="18"/>
      <c r="C29" s="26"/>
      <c r="D29" s="52">
        <f t="shared" ref="D29:D36" si="1">U29</f>
        <v>65</v>
      </c>
      <c r="E29" s="209" t="s">
        <v>18</v>
      </c>
      <c r="F29" s="210"/>
      <c r="G29" s="143" t="s">
        <v>19</v>
      </c>
      <c r="H29" s="144"/>
      <c r="I29" s="144"/>
      <c r="J29" s="144"/>
      <c r="K29" s="145"/>
      <c r="L29" s="205">
        <f>X29</f>
        <v>45425</v>
      </c>
      <c r="M29" s="206"/>
      <c r="N29" s="137" t="s">
        <v>20</v>
      </c>
      <c r="O29" s="138"/>
      <c r="P29" s="45" t="s">
        <v>89</v>
      </c>
      <c r="Q29" s="26"/>
      <c r="R29" s="18"/>
      <c r="T29" s="3" t="str">
        <f>IF(Z29="○",1,"")</f>
        <v/>
      </c>
      <c r="U29" s="74">
        <v>65</v>
      </c>
      <c r="V29" s="75" t="s">
        <v>18</v>
      </c>
      <c r="W29" s="75" t="s">
        <v>51</v>
      </c>
      <c r="X29" s="84">
        <v>45425</v>
      </c>
      <c r="Y29" s="76"/>
      <c r="Z29" s="77" t="str">
        <f>P29</f>
        <v>　</v>
      </c>
      <c r="AA29" s="78"/>
      <c r="AB29" t="s">
        <v>21</v>
      </c>
      <c r="AD29" s="70">
        <v>50</v>
      </c>
      <c r="AE29" t="s">
        <v>41</v>
      </c>
      <c r="AF29" t="s">
        <v>42</v>
      </c>
      <c r="AG29" t="s">
        <v>20</v>
      </c>
    </row>
    <row r="30" spans="1:33" ht="18" customHeight="1" x14ac:dyDescent="0.15">
      <c r="A30" s="18"/>
      <c r="C30" s="26"/>
      <c r="D30" s="52">
        <f t="shared" si="1"/>
        <v>66</v>
      </c>
      <c r="E30" s="209"/>
      <c r="F30" s="210"/>
      <c r="G30" s="146"/>
      <c r="H30" s="147"/>
      <c r="I30" s="147"/>
      <c r="J30" s="147"/>
      <c r="K30" s="148"/>
      <c r="L30" s="207"/>
      <c r="M30" s="208"/>
      <c r="N30" s="139" t="s">
        <v>49</v>
      </c>
      <c r="O30" s="140"/>
      <c r="P30" s="39"/>
      <c r="Q30" s="26"/>
      <c r="R30" s="18"/>
      <c r="T30" s="4" t="str">
        <f t="shared" ref="T30:T51" si="2">IF(Z30="○",1,"")</f>
        <v/>
      </c>
      <c r="U30" s="79">
        <v>66</v>
      </c>
      <c r="V30" s="80" t="s">
        <v>18</v>
      </c>
      <c r="W30" s="80" t="s">
        <v>51</v>
      </c>
      <c r="X30" s="84">
        <v>45425</v>
      </c>
      <c r="Y30" s="81"/>
      <c r="Z30" s="82">
        <f>P30</f>
        <v>0</v>
      </c>
      <c r="AA30" s="79" t="s">
        <v>50</v>
      </c>
      <c r="AB30" t="s">
        <v>23</v>
      </c>
      <c r="AD30" s="70">
        <v>51</v>
      </c>
      <c r="AE30" t="s">
        <v>41</v>
      </c>
      <c r="AF30" t="s">
        <v>43</v>
      </c>
      <c r="AG30" t="s">
        <v>22</v>
      </c>
    </row>
    <row r="31" spans="1:33" ht="18" customHeight="1" x14ac:dyDescent="0.15">
      <c r="A31" s="18"/>
      <c r="C31" s="26"/>
      <c r="D31" s="52">
        <f t="shared" si="1"/>
        <v>67</v>
      </c>
      <c r="E31" s="209"/>
      <c r="F31" s="210"/>
      <c r="G31" s="146"/>
      <c r="H31" s="147"/>
      <c r="I31" s="147"/>
      <c r="J31" s="147"/>
      <c r="K31" s="148"/>
      <c r="L31" s="152">
        <f>X31</f>
        <v>45593</v>
      </c>
      <c r="M31" s="153"/>
      <c r="N31" s="156" t="s">
        <v>20</v>
      </c>
      <c r="O31" s="157"/>
      <c r="P31" s="71"/>
      <c r="Q31" s="26"/>
      <c r="R31" s="18"/>
      <c r="T31" s="4"/>
      <c r="U31" s="79">
        <v>67</v>
      </c>
      <c r="V31" s="80" t="s">
        <v>18</v>
      </c>
      <c r="W31" s="80" t="s">
        <v>51</v>
      </c>
      <c r="X31" s="84">
        <v>45593</v>
      </c>
      <c r="Y31" s="81"/>
      <c r="Z31" s="82"/>
      <c r="AA31" s="83"/>
      <c r="AD31" s="70"/>
    </row>
    <row r="32" spans="1:33" ht="18" customHeight="1" x14ac:dyDescent="0.15">
      <c r="A32" s="18"/>
      <c r="C32" s="26"/>
      <c r="D32" s="101">
        <f t="shared" si="1"/>
        <v>68</v>
      </c>
      <c r="E32" s="211"/>
      <c r="F32" s="212"/>
      <c r="G32" s="149"/>
      <c r="H32" s="150"/>
      <c r="I32" s="150"/>
      <c r="J32" s="150"/>
      <c r="K32" s="151"/>
      <c r="L32" s="154"/>
      <c r="M32" s="155"/>
      <c r="N32" s="139" t="s">
        <v>49</v>
      </c>
      <c r="O32" s="140"/>
      <c r="P32" s="71" t="s">
        <v>89</v>
      </c>
      <c r="Q32" s="26"/>
      <c r="R32" s="18"/>
      <c r="T32" s="4"/>
      <c r="U32" s="79">
        <v>68</v>
      </c>
      <c r="V32" s="80" t="s">
        <v>18</v>
      </c>
      <c r="W32" s="80" t="s">
        <v>51</v>
      </c>
      <c r="X32" s="84">
        <v>45593</v>
      </c>
      <c r="Y32" s="81"/>
      <c r="Z32" s="82"/>
      <c r="AA32" s="79" t="s">
        <v>50</v>
      </c>
      <c r="AD32" s="70"/>
    </row>
    <row r="33" spans="1:33" ht="18" customHeight="1" x14ac:dyDescent="0.15">
      <c r="A33" s="18"/>
      <c r="C33" s="26"/>
      <c r="D33" s="52">
        <f t="shared" si="1"/>
        <v>41</v>
      </c>
      <c r="E33" s="168" t="s">
        <v>24</v>
      </c>
      <c r="F33" s="169"/>
      <c r="G33" s="240" t="s">
        <v>25</v>
      </c>
      <c r="H33" s="241"/>
      <c r="I33" s="241"/>
      <c r="J33" s="241"/>
      <c r="K33" s="242"/>
      <c r="L33" s="229">
        <f>X33</f>
        <v>45397</v>
      </c>
      <c r="M33" s="230"/>
      <c r="N33" s="141" t="s">
        <v>20</v>
      </c>
      <c r="O33" s="142"/>
      <c r="P33" s="107"/>
      <c r="Q33" s="26"/>
      <c r="R33" s="18"/>
      <c r="T33" s="4" t="str">
        <f t="shared" si="2"/>
        <v/>
      </c>
      <c r="U33" s="19">
        <v>41</v>
      </c>
      <c r="V33" s="108" t="s">
        <v>24</v>
      </c>
      <c r="W33" s="108" t="s">
        <v>52</v>
      </c>
      <c r="X33" s="109">
        <v>45397</v>
      </c>
      <c r="Y33" s="6"/>
      <c r="Z33" s="58">
        <f>P33</f>
        <v>0</v>
      </c>
      <c r="AA33" s="19"/>
      <c r="AB33" t="s">
        <v>26</v>
      </c>
      <c r="AD33">
        <v>29</v>
      </c>
      <c r="AE33" t="s">
        <v>44</v>
      </c>
      <c r="AF33" t="s">
        <v>42</v>
      </c>
      <c r="AG33" t="s">
        <v>20</v>
      </c>
    </row>
    <row r="34" spans="1:33" ht="18" customHeight="1" x14ac:dyDescent="0.15">
      <c r="A34" s="18"/>
      <c r="C34" s="26"/>
      <c r="D34" s="52">
        <f t="shared" si="1"/>
        <v>42</v>
      </c>
      <c r="E34" s="170"/>
      <c r="F34" s="171"/>
      <c r="G34" s="146"/>
      <c r="H34" s="147"/>
      <c r="I34" s="147"/>
      <c r="J34" s="147"/>
      <c r="K34" s="148"/>
      <c r="L34" s="231"/>
      <c r="M34" s="232"/>
      <c r="N34" s="183" t="s">
        <v>49</v>
      </c>
      <c r="O34" s="204"/>
      <c r="P34" s="110"/>
      <c r="Q34" s="26"/>
      <c r="R34" s="18"/>
      <c r="T34" s="4" t="str">
        <f t="shared" si="2"/>
        <v/>
      </c>
      <c r="U34" s="19">
        <v>42</v>
      </c>
      <c r="V34" s="108" t="s">
        <v>24</v>
      </c>
      <c r="W34" s="108" t="s">
        <v>52</v>
      </c>
      <c r="X34" s="109">
        <v>45397</v>
      </c>
      <c r="Y34" s="6"/>
      <c r="Z34" s="58">
        <f>P34</f>
        <v>0</v>
      </c>
      <c r="AA34" s="19" t="s">
        <v>50</v>
      </c>
      <c r="AB34" t="s">
        <v>28</v>
      </c>
      <c r="AD34">
        <v>30</v>
      </c>
      <c r="AE34" t="s">
        <v>45</v>
      </c>
      <c r="AF34" t="s">
        <v>43</v>
      </c>
      <c r="AG34" t="s">
        <v>22</v>
      </c>
    </row>
    <row r="35" spans="1:33" ht="18" customHeight="1" x14ac:dyDescent="0.15">
      <c r="A35" s="18"/>
      <c r="C35" s="26"/>
      <c r="D35" s="113">
        <f t="shared" si="1"/>
        <v>43</v>
      </c>
      <c r="E35" s="170"/>
      <c r="F35" s="171"/>
      <c r="G35" s="146"/>
      <c r="H35" s="147"/>
      <c r="I35" s="147"/>
      <c r="J35" s="147"/>
      <c r="K35" s="148"/>
      <c r="L35" s="152">
        <f t="shared" ref="L35" si="3">X35</f>
        <v>45602</v>
      </c>
      <c r="M35" s="233"/>
      <c r="N35" s="203" t="s">
        <v>96</v>
      </c>
      <c r="O35" s="204"/>
      <c r="P35" s="112"/>
      <c r="Q35" s="26"/>
      <c r="R35" s="18"/>
      <c r="T35" s="4"/>
      <c r="U35" s="19">
        <v>43</v>
      </c>
      <c r="V35" s="108" t="s">
        <v>24</v>
      </c>
      <c r="W35" s="108" t="s">
        <v>52</v>
      </c>
      <c r="X35" s="109">
        <v>45602</v>
      </c>
      <c r="Y35" s="6"/>
      <c r="Z35" s="58"/>
      <c r="AA35" s="19"/>
    </row>
    <row r="36" spans="1:33" ht="18" customHeight="1" x14ac:dyDescent="0.15">
      <c r="A36" s="18"/>
      <c r="C36" s="26"/>
      <c r="D36" s="93">
        <f t="shared" si="1"/>
        <v>44</v>
      </c>
      <c r="E36" s="170"/>
      <c r="F36" s="171"/>
      <c r="G36" s="188"/>
      <c r="H36" s="189"/>
      <c r="I36" s="189"/>
      <c r="J36" s="189"/>
      <c r="K36" s="190"/>
      <c r="L36" s="234"/>
      <c r="M36" s="235"/>
      <c r="N36" s="227" t="s">
        <v>49</v>
      </c>
      <c r="O36" s="228"/>
      <c r="P36" s="111"/>
      <c r="Q36" s="26"/>
      <c r="R36" s="18"/>
      <c r="T36" s="4"/>
      <c r="U36" s="19">
        <v>44</v>
      </c>
      <c r="V36" s="108" t="s">
        <v>24</v>
      </c>
      <c r="W36" s="108" t="s">
        <v>52</v>
      </c>
      <c r="X36" s="109">
        <v>45602</v>
      </c>
      <c r="Y36" s="6"/>
      <c r="Z36" s="58"/>
      <c r="AA36" s="21" t="s">
        <v>50</v>
      </c>
    </row>
    <row r="37" spans="1:33" ht="18" customHeight="1" x14ac:dyDescent="0.15">
      <c r="A37" s="18"/>
      <c r="C37" s="26"/>
      <c r="D37" s="52">
        <f t="shared" ref="D37:D46" si="4">U37</f>
        <v>25</v>
      </c>
      <c r="E37" s="170"/>
      <c r="F37" s="171"/>
      <c r="G37" s="243" t="s">
        <v>67</v>
      </c>
      <c r="H37" s="244"/>
      <c r="I37" s="244"/>
      <c r="J37" s="244"/>
      <c r="K37" s="245"/>
      <c r="L37" s="197">
        <f>X37</f>
        <v>45540</v>
      </c>
      <c r="M37" s="198"/>
      <c r="N37" s="201" t="s">
        <v>20</v>
      </c>
      <c r="O37" s="202"/>
      <c r="P37" s="92"/>
      <c r="Q37" s="26"/>
      <c r="R37" s="18"/>
      <c r="T37" s="4"/>
      <c r="U37" s="79">
        <v>25</v>
      </c>
      <c r="V37" s="80" t="s">
        <v>24</v>
      </c>
      <c r="W37" s="80" t="s">
        <v>57</v>
      </c>
      <c r="X37" s="84">
        <v>45540</v>
      </c>
      <c r="Y37" s="81"/>
      <c r="Z37" s="82"/>
      <c r="AA37" s="79"/>
      <c r="AB37" t="s">
        <v>29</v>
      </c>
      <c r="AD37" s="70"/>
    </row>
    <row r="38" spans="1:33" ht="18" customHeight="1" x14ac:dyDescent="0.15">
      <c r="A38" s="18"/>
      <c r="C38" s="26"/>
      <c r="D38" s="95">
        <f t="shared" si="4"/>
        <v>26</v>
      </c>
      <c r="E38" s="170"/>
      <c r="F38" s="171"/>
      <c r="G38" s="246"/>
      <c r="H38" s="247"/>
      <c r="I38" s="247"/>
      <c r="J38" s="247"/>
      <c r="K38" s="248"/>
      <c r="L38" s="199">
        <f>X38</f>
        <v>45540</v>
      </c>
      <c r="M38" s="200"/>
      <c r="N38" s="179" t="s">
        <v>49</v>
      </c>
      <c r="O38" s="180"/>
      <c r="P38" s="94"/>
      <c r="Q38" s="26"/>
      <c r="R38" s="18"/>
      <c r="T38" s="4"/>
      <c r="U38" s="79">
        <v>26</v>
      </c>
      <c r="V38" s="80" t="s">
        <v>24</v>
      </c>
      <c r="W38" s="80" t="s">
        <v>57</v>
      </c>
      <c r="X38" s="84">
        <v>45540</v>
      </c>
      <c r="Y38" s="81"/>
      <c r="Z38" s="82"/>
      <c r="AA38" s="79" t="s">
        <v>50</v>
      </c>
      <c r="AB38" t="s">
        <v>31</v>
      </c>
      <c r="AD38">
        <v>13</v>
      </c>
      <c r="AG38" t="s">
        <v>20</v>
      </c>
    </row>
    <row r="39" spans="1:33" ht="18" customHeight="1" x14ac:dyDescent="0.15">
      <c r="A39" s="18"/>
      <c r="C39" s="26"/>
      <c r="D39" s="52">
        <f t="shared" si="4"/>
        <v>64</v>
      </c>
      <c r="E39" s="170"/>
      <c r="F39" s="171"/>
      <c r="G39" s="243" t="s">
        <v>27</v>
      </c>
      <c r="H39" s="244"/>
      <c r="I39" s="244"/>
      <c r="J39" s="244"/>
      <c r="K39" s="245"/>
      <c r="L39" s="236">
        <f>X39</f>
        <v>45453</v>
      </c>
      <c r="M39" s="237"/>
      <c r="N39" s="201" t="s">
        <v>20</v>
      </c>
      <c r="O39" s="202"/>
      <c r="P39" s="92"/>
      <c r="Q39" s="26"/>
      <c r="R39" s="18"/>
      <c r="T39" s="4" t="str">
        <f t="shared" si="2"/>
        <v/>
      </c>
      <c r="U39" s="21">
        <v>64</v>
      </c>
      <c r="V39" s="5" t="s">
        <v>24</v>
      </c>
      <c r="W39" s="5" t="s">
        <v>53</v>
      </c>
      <c r="X39" s="85">
        <v>45453</v>
      </c>
      <c r="Y39" s="6"/>
      <c r="Z39" s="58">
        <f>P39</f>
        <v>0</v>
      </c>
      <c r="AA39" s="19"/>
      <c r="AB39" t="s">
        <v>34</v>
      </c>
      <c r="AD39">
        <v>14</v>
      </c>
      <c r="AG39" t="s">
        <v>22</v>
      </c>
    </row>
    <row r="40" spans="1:33" ht="18" customHeight="1" x14ac:dyDescent="0.15">
      <c r="A40" s="18"/>
      <c r="C40" s="26"/>
      <c r="D40" s="52">
        <f t="shared" si="4"/>
        <v>65</v>
      </c>
      <c r="E40" s="170"/>
      <c r="F40" s="171"/>
      <c r="G40" s="249"/>
      <c r="H40" s="250"/>
      <c r="I40" s="250"/>
      <c r="J40" s="250"/>
      <c r="K40" s="251"/>
      <c r="L40" s="231"/>
      <c r="M40" s="232"/>
      <c r="N40" s="183" t="s">
        <v>49</v>
      </c>
      <c r="O40" s="184"/>
      <c r="P40" s="57"/>
      <c r="Q40" s="26"/>
      <c r="R40" s="18"/>
      <c r="T40" s="4"/>
      <c r="U40" s="21">
        <v>65</v>
      </c>
      <c r="V40" s="5" t="s">
        <v>24</v>
      </c>
      <c r="W40" s="5" t="s">
        <v>53</v>
      </c>
      <c r="X40" s="85">
        <v>45453</v>
      </c>
      <c r="Y40" s="6"/>
      <c r="Z40" s="58"/>
      <c r="AA40" s="21" t="s">
        <v>50</v>
      </c>
      <c r="AD40">
        <v>43</v>
      </c>
      <c r="AE40" t="s">
        <v>46</v>
      </c>
      <c r="AF40" t="s">
        <v>42</v>
      </c>
      <c r="AG40" t="s">
        <v>20</v>
      </c>
    </row>
    <row r="41" spans="1:33" ht="18" customHeight="1" x14ac:dyDescent="0.15">
      <c r="A41" s="18"/>
      <c r="C41" s="26"/>
      <c r="D41" s="52">
        <f t="shared" si="4"/>
        <v>66</v>
      </c>
      <c r="E41" s="170"/>
      <c r="F41" s="171"/>
      <c r="G41" s="249"/>
      <c r="H41" s="250"/>
      <c r="I41" s="250"/>
      <c r="J41" s="250"/>
      <c r="K41" s="251"/>
      <c r="L41" s="152">
        <f t="shared" ref="L41" si="5">X41</f>
        <v>45509</v>
      </c>
      <c r="M41" s="233"/>
      <c r="N41" s="203" t="s">
        <v>20</v>
      </c>
      <c r="O41" s="184"/>
      <c r="P41" s="57"/>
      <c r="Q41" s="26"/>
      <c r="R41" s="18"/>
      <c r="T41" s="4"/>
      <c r="U41" s="21">
        <v>66</v>
      </c>
      <c r="V41" s="5" t="s">
        <v>24</v>
      </c>
      <c r="W41" s="5" t="s">
        <v>53</v>
      </c>
      <c r="X41" s="85">
        <v>45509</v>
      </c>
      <c r="Y41" s="6"/>
      <c r="Z41" s="58"/>
      <c r="AA41" s="19"/>
      <c r="AD41">
        <v>44</v>
      </c>
    </row>
    <row r="42" spans="1:33" ht="18" customHeight="1" x14ac:dyDescent="0.15">
      <c r="A42" s="18"/>
      <c r="C42" s="26"/>
      <c r="D42" s="101">
        <f t="shared" si="4"/>
        <v>67</v>
      </c>
      <c r="E42" s="172"/>
      <c r="F42" s="173"/>
      <c r="G42" s="252"/>
      <c r="H42" s="253"/>
      <c r="I42" s="253"/>
      <c r="J42" s="253"/>
      <c r="K42" s="254"/>
      <c r="L42" s="238"/>
      <c r="M42" s="239"/>
      <c r="N42" s="195" t="s">
        <v>49</v>
      </c>
      <c r="O42" s="196"/>
      <c r="P42" s="40"/>
      <c r="Q42" s="26"/>
      <c r="R42" s="18"/>
      <c r="T42" s="4" t="str">
        <f t="shared" si="2"/>
        <v/>
      </c>
      <c r="U42" s="21">
        <v>67</v>
      </c>
      <c r="V42" s="5" t="s">
        <v>24</v>
      </c>
      <c r="W42" s="5" t="s">
        <v>53</v>
      </c>
      <c r="X42" s="85">
        <v>45509</v>
      </c>
      <c r="Y42" s="6"/>
      <c r="Z42" s="58">
        <f>P42</f>
        <v>0</v>
      </c>
      <c r="AA42" s="21" t="s">
        <v>50</v>
      </c>
      <c r="AB42" t="s">
        <v>35</v>
      </c>
    </row>
    <row r="43" spans="1:33" ht="18" customHeight="1" x14ac:dyDescent="0.15">
      <c r="A43" s="18"/>
      <c r="C43" s="26"/>
      <c r="D43" s="52">
        <f t="shared" si="4"/>
        <v>23</v>
      </c>
      <c r="E43" s="168" t="s">
        <v>30</v>
      </c>
      <c r="F43" s="169"/>
      <c r="G43" s="264" t="s">
        <v>64</v>
      </c>
      <c r="H43" s="265"/>
      <c r="I43" s="265"/>
      <c r="J43" s="265"/>
      <c r="K43" s="266"/>
      <c r="L43" s="270">
        <f>X43</f>
        <v>45628</v>
      </c>
      <c r="M43" s="270"/>
      <c r="N43" s="181" t="s">
        <v>20</v>
      </c>
      <c r="O43" s="182"/>
      <c r="P43" s="38"/>
      <c r="Q43" s="26"/>
      <c r="R43" s="18"/>
      <c r="T43" s="4"/>
      <c r="U43" s="79">
        <v>23</v>
      </c>
      <c r="V43" s="80" t="s">
        <v>30</v>
      </c>
      <c r="W43" s="80" t="s">
        <v>64</v>
      </c>
      <c r="X43" s="84">
        <v>45628</v>
      </c>
      <c r="Y43" s="81"/>
      <c r="Z43" s="82"/>
      <c r="AA43" s="83"/>
      <c r="AD43">
        <v>45</v>
      </c>
      <c r="AE43" t="s">
        <v>46</v>
      </c>
      <c r="AF43" t="s">
        <v>43</v>
      </c>
      <c r="AG43" t="s">
        <v>22</v>
      </c>
    </row>
    <row r="44" spans="1:33" ht="18" customHeight="1" x14ac:dyDescent="0.15">
      <c r="A44" s="18"/>
      <c r="C44" s="26"/>
      <c r="D44" s="95">
        <f t="shared" si="4"/>
        <v>24</v>
      </c>
      <c r="E44" s="170"/>
      <c r="F44" s="171"/>
      <c r="G44" s="267"/>
      <c r="H44" s="268"/>
      <c r="I44" s="268"/>
      <c r="J44" s="268"/>
      <c r="K44" s="269"/>
      <c r="L44" s="271">
        <f>X44</f>
        <v>45628</v>
      </c>
      <c r="M44" s="271"/>
      <c r="N44" s="287" t="s">
        <v>49</v>
      </c>
      <c r="O44" s="288"/>
      <c r="P44" s="94"/>
      <c r="Q44" s="26"/>
      <c r="R44" s="18"/>
      <c r="T44" s="4"/>
      <c r="U44" s="79">
        <v>24</v>
      </c>
      <c r="V44" s="80" t="s">
        <v>30</v>
      </c>
      <c r="W44" s="80" t="s">
        <v>64</v>
      </c>
      <c r="X44" s="84">
        <v>45628</v>
      </c>
      <c r="Y44" s="81"/>
      <c r="Z44" s="82"/>
      <c r="AA44" s="79" t="s">
        <v>50</v>
      </c>
      <c r="AD44">
        <v>11</v>
      </c>
      <c r="AG44" t="s">
        <v>20</v>
      </c>
    </row>
    <row r="45" spans="1:33" ht="18" customHeight="1" x14ac:dyDescent="0.15">
      <c r="A45" s="18"/>
      <c r="C45" s="26"/>
      <c r="D45" s="52">
        <f t="shared" si="4"/>
        <v>26</v>
      </c>
      <c r="E45" s="170"/>
      <c r="F45" s="171"/>
      <c r="G45" s="187" t="s">
        <v>95</v>
      </c>
      <c r="H45" s="147"/>
      <c r="I45" s="147"/>
      <c r="J45" s="147"/>
      <c r="K45" s="148"/>
      <c r="L45" s="193">
        <f>X45</f>
        <v>45495</v>
      </c>
      <c r="M45" s="193"/>
      <c r="N45" s="156" t="s">
        <v>20</v>
      </c>
      <c r="O45" s="157"/>
      <c r="P45" s="92"/>
      <c r="Q45" s="26"/>
      <c r="R45" s="18"/>
      <c r="T45" s="4"/>
      <c r="U45" s="21">
        <v>26</v>
      </c>
      <c r="V45" s="5" t="s">
        <v>30</v>
      </c>
      <c r="W45" s="5" t="s">
        <v>66</v>
      </c>
      <c r="X45" s="85">
        <v>45495</v>
      </c>
      <c r="Y45" s="6"/>
      <c r="Z45" s="58"/>
      <c r="AA45" s="19"/>
      <c r="AD45">
        <v>12</v>
      </c>
      <c r="AG45" t="s">
        <v>22</v>
      </c>
    </row>
    <row r="46" spans="1:33" ht="18" customHeight="1" x14ac:dyDescent="0.15">
      <c r="A46" s="18"/>
      <c r="C46" s="26"/>
      <c r="D46" s="52">
        <f t="shared" si="4"/>
        <v>27</v>
      </c>
      <c r="E46" s="170"/>
      <c r="F46" s="171"/>
      <c r="G46" s="146"/>
      <c r="H46" s="147"/>
      <c r="I46" s="147"/>
      <c r="J46" s="147"/>
      <c r="K46" s="148"/>
      <c r="L46" s="194">
        <f>X46</f>
        <v>45495</v>
      </c>
      <c r="M46" s="194"/>
      <c r="N46" s="185" t="s">
        <v>49</v>
      </c>
      <c r="O46" s="186"/>
      <c r="P46" s="57"/>
      <c r="Q46" s="26"/>
      <c r="R46" s="18"/>
      <c r="T46" s="4" t="str">
        <f t="shared" si="2"/>
        <v/>
      </c>
      <c r="U46" s="21">
        <v>27</v>
      </c>
      <c r="V46" s="5" t="s">
        <v>30</v>
      </c>
      <c r="W46" s="5" t="s">
        <v>66</v>
      </c>
      <c r="X46" s="85">
        <v>45495</v>
      </c>
      <c r="Y46" s="6"/>
      <c r="Z46" s="58">
        <f>P46</f>
        <v>0</v>
      </c>
      <c r="AA46" s="21" t="s">
        <v>50</v>
      </c>
      <c r="AD46">
        <v>11</v>
      </c>
      <c r="AG46" t="s">
        <v>20</v>
      </c>
    </row>
    <row r="47" spans="1:33" ht="18" customHeight="1" x14ac:dyDescent="0.15">
      <c r="A47" s="18"/>
      <c r="C47" s="26"/>
      <c r="D47" s="52">
        <f t="shared" ref="D47:D48" si="6">U47</f>
        <v>28</v>
      </c>
      <c r="E47" s="170"/>
      <c r="F47" s="171"/>
      <c r="G47" s="146"/>
      <c r="H47" s="147"/>
      <c r="I47" s="147"/>
      <c r="J47" s="147"/>
      <c r="K47" s="148"/>
      <c r="L47" s="152">
        <f>X47</f>
        <v>45614</v>
      </c>
      <c r="M47" s="153"/>
      <c r="N47" s="156" t="s">
        <v>20</v>
      </c>
      <c r="O47" s="157"/>
      <c r="P47" s="57"/>
      <c r="Q47" s="26"/>
      <c r="R47" s="18"/>
      <c r="T47" s="4"/>
      <c r="U47" s="21">
        <v>28</v>
      </c>
      <c r="V47" s="5" t="s">
        <v>30</v>
      </c>
      <c r="W47" s="5" t="s">
        <v>66</v>
      </c>
      <c r="X47" s="85">
        <v>45614</v>
      </c>
      <c r="Y47" s="6"/>
      <c r="Z47" s="58"/>
      <c r="AA47" s="21"/>
      <c r="AD47">
        <v>12</v>
      </c>
      <c r="AE47" t="s">
        <v>46</v>
      </c>
      <c r="AF47" t="s">
        <v>42</v>
      </c>
      <c r="AG47" t="s">
        <v>22</v>
      </c>
    </row>
    <row r="48" spans="1:33" ht="18" customHeight="1" x14ac:dyDescent="0.15">
      <c r="A48" s="18"/>
      <c r="C48" s="26"/>
      <c r="D48" s="101">
        <f t="shared" si="6"/>
        <v>29</v>
      </c>
      <c r="E48" s="172"/>
      <c r="F48" s="173"/>
      <c r="G48" s="188"/>
      <c r="H48" s="189"/>
      <c r="I48" s="189"/>
      <c r="J48" s="189"/>
      <c r="K48" s="190"/>
      <c r="L48" s="191"/>
      <c r="M48" s="192"/>
      <c r="N48" s="185" t="s">
        <v>49</v>
      </c>
      <c r="O48" s="186"/>
      <c r="P48" s="40"/>
      <c r="Q48" s="26"/>
      <c r="R48" s="18"/>
      <c r="T48" s="4"/>
      <c r="U48" s="21">
        <v>29</v>
      </c>
      <c r="V48" s="5" t="s">
        <v>30</v>
      </c>
      <c r="W48" s="5" t="s">
        <v>66</v>
      </c>
      <c r="X48" s="85">
        <v>45614</v>
      </c>
      <c r="Y48" s="6"/>
      <c r="Z48" s="58"/>
      <c r="AA48" s="21" t="s">
        <v>50</v>
      </c>
    </row>
    <row r="49" spans="1:33" ht="18" customHeight="1" x14ac:dyDescent="0.15">
      <c r="A49" s="18"/>
      <c r="C49" s="26"/>
      <c r="D49" s="52">
        <f>U49</f>
        <v>39</v>
      </c>
      <c r="E49" s="272" t="s">
        <v>32</v>
      </c>
      <c r="F49" s="273"/>
      <c r="G49" s="187" t="s">
        <v>63</v>
      </c>
      <c r="H49" s="222"/>
      <c r="I49" s="222"/>
      <c r="J49" s="222"/>
      <c r="K49" s="223"/>
      <c r="L49" s="164">
        <f>X49</f>
        <v>45432</v>
      </c>
      <c r="M49" s="165"/>
      <c r="N49" s="292" t="s">
        <v>20</v>
      </c>
      <c r="O49" s="292"/>
      <c r="P49" s="38"/>
      <c r="Q49" s="26"/>
      <c r="R49" s="18"/>
      <c r="T49" s="4" t="str">
        <f t="shared" si="2"/>
        <v/>
      </c>
      <c r="U49" s="88">
        <v>39</v>
      </c>
      <c r="V49" s="89" t="s">
        <v>65</v>
      </c>
      <c r="W49" s="89" t="s">
        <v>33</v>
      </c>
      <c r="X49" s="90">
        <v>45432</v>
      </c>
      <c r="Y49" s="91"/>
      <c r="Z49" s="96">
        <f>P49</f>
        <v>0</v>
      </c>
      <c r="AA49" s="97"/>
      <c r="AD49" s="70">
        <v>31</v>
      </c>
      <c r="AE49" t="s">
        <v>47</v>
      </c>
      <c r="AF49" t="s">
        <v>42</v>
      </c>
      <c r="AG49" t="s">
        <v>20</v>
      </c>
    </row>
    <row r="50" spans="1:33" ht="18" customHeight="1" thickBot="1" x14ac:dyDescent="0.2">
      <c r="A50" s="18"/>
      <c r="C50" s="26"/>
      <c r="D50" s="87">
        <f>U50</f>
        <v>40</v>
      </c>
      <c r="E50" s="274"/>
      <c r="F50" s="275"/>
      <c r="G50" s="224"/>
      <c r="H50" s="225"/>
      <c r="I50" s="225"/>
      <c r="J50" s="225"/>
      <c r="K50" s="226"/>
      <c r="L50" s="166">
        <f>X50</f>
        <v>45432</v>
      </c>
      <c r="M50" s="167"/>
      <c r="N50" s="293" t="s">
        <v>49</v>
      </c>
      <c r="O50" s="293"/>
      <c r="P50" s="46"/>
      <c r="Q50" s="26"/>
      <c r="R50" s="18"/>
      <c r="T50" s="4" t="str">
        <f t="shared" si="2"/>
        <v/>
      </c>
      <c r="U50" s="88">
        <v>40</v>
      </c>
      <c r="V50" s="89" t="s">
        <v>65</v>
      </c>
      <c r="W50" s="89" t="s">
        <v>33</v>
      </c>
      <c r="X50" s="90">
        <v>45432</v>
      </c>
      <c r="Y50" s="91"/>
      <c r="Z50" s="96">
        <f>P50</f>
        <v>0</v>
      </c>
      <c r="AA50" s="88" t="s">
        <v>50</v>
      </c>
      <c r="AD50" s="70">
        <v>32</v>
      </c>
      <c r="AE50" t="s">
        <v>48</v>
      </c>
      <c r="AF50" t="s">
        <v>43</v>
      </c>
      <c r="AG50" t="s">
        <v>22</v>
      </c>
    </row>
    <row r="51" spans="1:33" ht="9.75" customHeight="1" thickBot="1" x14ac:dyDescent="0.2">
      <c r="A51" s="1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8"/>
      <c r="T51" s="7" t="str">
        <f t="shared" si="2"/>
        <v/>
      </c>
      <c r="U51" s="72"/>
      <c r="V51" s="8"/>
      <c r="W51" s="8"/>
      <c r="X51" s="9"/>
      <c r="Y51" s="10"/>
      <c r="Z51" s="73">
        <f>O51</f>
        <v>0</v>
      </c>
      <c r="AA51" s="20"/>
    </row>
    <row r="52" spans="1:33" x14ac:dyDescent="0.15">
      <c r="A52" s="18"/>
      <c r="C52" s="26"/>
      <c r="D52" s="178" t="s">
        <v>70</v>
      </c>
      <c r="E52" s="178"/>
      <c r="F52" s="178"/>
      <c r="G52" s="48" t="s">
        <v>97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18"/>
    </row>
    <row r="53" spans="1:33" x14ac:dyDescent="0.15">
      <c r="A53" s="18"/>
      <c r="D53" s="178"/>
      <c r="E53" s="178"/>
      <c r="F53" s="178"/>
      <c r="G53" s="49" t="s">
        <v>99</v>
      </c>
      <c r="H53" s="11"/>
      <c r="I53" s="11"/>
      <c r="J53" s="11"/>
      <c r="K53" s="11"/>
      <c r="L53" s="12"/>
      <c r="M53" s="11"/>
      <c r="N53" s="11"/>
      <c r="O53" s="11"/>
      <c r="P53" s="11"/>
      <c r="Q53" s="11"/>
      <c r="R53" s="18"/>
      <c r="W53" s="67"/>
    </row>
    <row r="54" spans="1:33" x14ac:dyDescent="0.15">
      <c r="A54" s="18"/>
      <c r="D54" s="29"/>
      <c r="E54" s="29"/>
      <c r="F54" s="29"/>
      <c r="G54" s="49" t="s">
        <v>98</v>
      </c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8"/>
      <c r="W54" s="67"/>
    </row>
    <row r="55" spans="1:33" ht="14.1" customHeight="1" x14ac:dyDescent="0.15">
      <c r="A55" s="18"/>
      <c r="D55" s="158" t="s">
        <v>76</v>
      </c>
      <c r="E55" s="158" t="s">
        <v>77</v>
      </c>
      <c r="F55" s="159"/>
      <c r="G55" s="160"/>
      <c r="H55" s="158" t="s">
        <v>36</v>
      </c>
      <c r="I55" s="159"/>
      <c r="J55" s="160"/>
      <c r="K55" s="276" t="s">
        <v>86</v>
      </c>
      <c r="L55" s="276" t="s">
        <v>37</v>
      </c>
      <c r="M55" s="278" t="s">
        <v>38</v>
      </c>
      <c r="N55" s="279"/>
      <c r="O55" s="158" t="s">
        <v>39</v>
      </c>
      <c r="P55" s="159"/>
      <c r="Q55" s="160"/>
      <c r="R55" s="18"/>
      <c r="W55" t="s">
        <v>94</v>
      </c>
      <c r="X55" s="68"/>
    </row>
    <row r="56" spans="1:33" ht="14.1" customHeight="1" x14ac:dyDescent="0.15">
      <c r="A56" s="18"/>
      <c r="D56" s="161"/>
      <c r="E56" s="161"/>
      <c r="F56" s="162"/>
      <c r="G56" s="163"/>
      <c r="H56" s="161"/>
      <c r="I56" s="162"/>
      <c r="J56" s="163"/>
      <c r="K56" s="277"/>
      <c r="L56" s="277"/>
      <c r="M56" s="280" t="s">
        <v>40</v>
      </c>
      <c r="N56" s="281"/>
      <c r="O56" s="161"/>
      <c r="P56" s="162"/>
      <c r="Q56" s="163"/>
      <c r="R56" s="18"/>
    </row>
    <row r="57" spans="1:33" ht="21.95" customHeight="1" x14ac:dyDescent="0.15">
      <c r="A57" s="18">
        <v>1</v>
      </c>
      <c r="C57" s="1"/>
      <c r="D57" s="59"/>
      <c r="E57" s="289"/>
      <c r="F57" s="290"/>
      <c r="G57" s="291"/>
      <c r="H57" s="282"/>
      <c r="I57" s="283"/>
      <c r="J57" s="284"/>
      <c r="K57" s="13"/>
      <c r="L57" s="22"/>
      <c r="M57" s="285"/>
      <c r="N57" s="286"/>
      <c r="O57" s="294"/>
      <c r="P57" s="295"/>
      <c r="Q57" s="296"/>
      <c r="R57" s="18"/>
      <c r="S57" s="14"/>
      <c r="W57" s="98" t="str">
        <f t="shared" ref="W57:W66" si="7">IF(H57="","",DBCS(H57))</f>
        <v/>
      </c>
    </row>
    <row r="58" spans="1:33" ht="21.95" customHeight="1" x14ac:dyDescent="0.15">
      <c r="A58" s="18">
        <v>2</v>
      </c>
      <c r="C58" s="1"/>
      <c r="D58" s="59"/>
      <c r="E58" s="131"/>
      <c r="F58" s="132"/>
      <c r="G58" s="133"/>
      <c r="H58" s="115"/>
      <c r="I58" s="116"/>
      <c r="J58" s="117"/>
      <c r="K58" s="15"/>
      <c r="L58" s="23"/>
      <c r="M58" s="118"/>
      <c r="N58" s="119"/>
      <c r="O58" s="120"/>
      <c r="P58" s="121"/>
      <c r="Q58" s="122"/>
      <c r="R58" s="18"/>
      <c r="S58" s="14"/>
      <c r="W58" s="99" t="str">
        <f t="shared" si="7"/>
        <v/>
      </c>
    </row>
    <row r="59" spans="1:33" ht="21.95" customHeight="1" x14ac:dyDescent="0.15">
      <c r="A59" s="18">
        <v>3</v>
      </c>
      <c r="C59" s="1"/>
      <c r="D59" s="59"/>
      <c r="E59" s="131"/>
      <c r="F59" s="132"/>
      <c r="G59" s="133"/>
      <c r="H59" s="115"/>
      <c r="I59" s="116"/>
      <c r="J59" s="117"/>
      <c r="K59" s="15"/>
      <c r="L59" s="23"/>
      <c r="M59" s="118"/>
      <c r="N59" s="119"/>
      <c r="O59" s="120"/>
      <c r="P59" s="121"/>
      <c r="Q59" s="122"/>
      <c r="R59" s="18"/>
      <c r="W59" s="99" t="str">
        <f t="shared" si="7"/>
        <v/>
      </c>
    </row>
    <row r="60" spans="1:33" ht="21.95" customHeight="1" x14ac:dyDescent="0.15">
      <c r="A60" s="18">
        <v>4</v>
      </c>
      <c r="C60" s="1"/>
      <c r="D60" s="59"/>
      <c r="E60" s="131"/>
      <c r="F60" s="132"/>
      <c r="G60" s="133"/>
      <c r="H60" s="115"/>
      <c r="I60" s="116"/>
      <c r="J60" s="117"/>
      <c r="K60" s="15"/>
      <c r="L60" s="23"/>
      <c r="M60" s="118"/>
      <c r="N60" s="119"/>
      <c r="O60" s="120"/>
      <c r="P60" s="121"/>
      <c r="Q60" s="122"/>
      <c r="R60" s="18"/>
      <c r="W60" s="99" t="str">
        <f t="shared" si="7"/>
        <v/>
      </c>
    </row>
    <row r="61" spans="1:33" ht="21.95" customHeight="1" x14ac:dyDescent="0.15">
      <c r="A61" s="18">
        <v>5</v>
      </c>
      <c r="C61" s="1"/>
      <c r="D61" s="59"/>
      <c r="E61" s="131"/>
      <c r="F61" s="132"/>
      <c r="G61" s="133"/>
      <c r="H61" s="115"/>
      <c r="I61" s="116"/>
      <c r="J61" s="117"/>
      <c r="K61" s="15"/>
      <c r="L61" s="23"/>
      <c r="M61" s="118"/>
      <c r="N61" s="119"/>
      <c r="O61" s="120"/>
      <c r="P61" s="121"/>
      <c r="Q61" s="122"/>
      <c r="R61" s="18"/>
      <c r="W61" s="99" t="str">
        <f t="shared" si="7"/>
        <v/>
      </c>
    </row>
    <row r="62" spans="1:33" ht="21.95" customHeight="1" x14ac:dyDescent="0.15">
      <c r="A62" s="18">
        <v>6</v>
      </c>
      <c r="C62" s="1"/>
      <c r="D62" s="59"/>
      <c r="E62" s="131"/>
      <c r="F62" s="132"/>
      <c r="G62" s="133"/>
      <c r="H62" s="115"/>
      <c r="I62" s="116"/>
      <c r="J62" s="117"/>
      <c r="K62" s="15"/>
      <c r="L62" s="23"/>
      <c r="M62" s="118"/>
      <c r="N62" s="119"/>
      <c r="O62" s="120"/>
      <c r="P62" s="121"/>
      <c r="Q62" s="122"/>
      <c r="R62" s="18"/>
      <c r="W62" s="99" t="str">
        <f t="shared" si="7"/>
        <v/>
      </c>
    </row>
    <row r="63" spans="1:33" ht="21.95" customHeight="1" x14ac:dyDescent="0.15">
      <c r="A63" s="18">
        <v>7</v>
      </c>
      <c r="C63" s="1"/>
      <c r="D63" s="59"/>
      <c r="E63" s="131"/>
      <c r="F63" s="132"/>
      <c r="G63" s="133"/>
      <c r="H63" s="115"/>
      <c r="I63" s="116"/>
      <c r="J63" s="117"/>
      <c r="K63" s="15"/>
      <c r="L63" s="23"/>
      <c r="M63" s="118"/>
      <c r="N63" s="119"/>
      <c r="O63" s="120"/>
      <c r="P63" s="121"/>
      <c r="Q63" s="122"/>
      <c r="R63" s="18"/>
      <c r="W63" s="99" t="str">
        <f t="shared" si="7"/>
        <v/>
      </c>
    </row>
    <row r="64" spans="1:33" ht="21.95" customHeight="1" x14ac:dyDescent="0.15">
      <c r="A64" s="18">
        <v>8</v>
      </c>
      <c r="C64" s="1"/>
      <c r="D64" s="59"/>
      <c r="E64" s="131"/>
      <c r="F64" s="132"/>
      <c r="G64" s="133"/>
      <c r="H64" s="115"/>
      <c r="I64" s="116"/>
      <c r="J64" s="117"/>
      <c r="K64" s="15"/>
      <c r="L64" s="23"/>
      <c r="M64" s="118"/>
      <c r="N64" s="119"/>
      <c r="O64" s="120"/>
      <c r="P64" s="121"/>
      <c r="Q64" s="122"/>
      <c r="R64" s="18"/>
      <c r="W64" s="99" t="str">
        <f t="shared" si="7"/>
        <v/>
      </c>
    </row>
    <row r="65" spans="1:23" ht="21.95" customHeight="1" x14ac:dyDescent="0.15">
      <c r="A65" s="18">
        <v>9</v>
      </c>
      <c r="C65" s="1"/>
      <c r="D65" s="59"/>
      <c r="E65" s="131"/>
      <c r="F65" s="132"/>
      <c r="G65" s="133"/>
      <c r="H65" s="115"/>
      <c r="I65" s="116"/>
      <c r="J65" s="117"/>
      <c r="K65" s="15"/>
      <c r="L65" s="23"/>
      <c r="M65" s="118"/>
      <c r="N65" s="119"/>
      <c r="O65" s="120"/>
      <c r="P65" s="121"/>
      <c r="Q65" s="122"/>
      <c r="R65" s="18"/>
      <c r="W65" s="99" t="str">
        <f t="shared" si="7"/>
        <v/>
      </c>
    </row>
    <row r="66" spans="1:23" ht="21.95" customHeight="1" x14ac:dyDescent="0.15">
      <c r="A66" s="18">
        <v>10</v>
      </c>
      <c r="C66" s="1"/>
      <c r="D66" s="60"/>
      <c r="E66" s="134"/>
      <c r="F66" s="135"/>
      <c r="G66" s="136"/>
      <c r="H66" s="123"/>
      <c r="I66" s="124"/>
      <c r="J66" s="125"/>
      <c r="K66" s="16"/>
      <c r="L66" s="24"/>
      <c r="M66" s="126"/>
      <c r="N66" s="127"/>
      <c r="O66" s="128"/>
      <c r="P66" s="129"/>
      <c r="Q66" s="130"/>
      <c r="R66" s="18"/>
      <c r="W66" s="100" t="str">
        <f t="shared" si="7"/>
        <v/>
      </c>
    </row>
    <row r="67" spans="1:23" ht="9" customHeight="1" x14ac:dyDescent="0.15">
      <c r="A67" s="18"/>
      <c r="C67" s="1"/>
      <c r="D67" s="102"/>
      <c r="E67" s="102"/>
      <c r="F67" s="102"/>
      <c r="G67" s="102"/>
      <c r="H67" s="103"/>
      <c r="I67" s="103"/>
      <c r="J67" s="103"/>
      <c r="K67" s="104"/>
      <c r="L67" s="105"/>
      <c r="M67" s="105"/>
      <c r="N67" s="105"/>
      <c r="O67" s="106"/>
      <c r="P67" s="106"/>
      <c r="Q67" s="106"/>
      <c r="R67" s="18"/>
    </row>
    <row r="68" spans="1:23" ht="18.75" x14ac:dyDescent="0.15">
      <c r="A68" s="18"/>
      <c r="B68" s="18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8"/>
    </row>
  </sheetData>
  <protectedRanges>
    <protectedRange sqref="P29:P50" name="まる"/>
    <protectedRange sqref="N15 P15" name="年月日"/>
    <protectedRange sqref="E57:Q67" name="受講者"/>
    <protectedRange sqref="L18:Q19" name="アドレス_2"/>
    <protectedRange sqref="E18:E19 G18:I19" name="担当_2"/>
    <protectedRange sqref="F17:K17" name="社局名_2"/>
    <protectedRange sqref="E21 G21:I21" name="ＴＥＬ_2"/>
    <protectedRange sqref="L21:Q21" name="ＦＡＸ_2"/>
    <protectedRange sqref="F22:Q22" name="備考_2"/>
    <protectedRange sqref="M17:Q17" name="部署_2"/>
    <protectedRange sqref="F20:G20" name="〒"/>
    <protectedRange sqref="I20:Q20" name="住所"/>
    <protectedRange sqref="D57" name="受講者_1"/>
    <protectedRange sqref="D58:D67" name="受講者_2"/>
    <protectedRange sqref="N13:Q13" name="申込ｱﾄﾞﾚｽ_1"/>
  </protectedRanges>
  <mergeCells count="123">
    <mergeCell ref="E63:G63"/>
    <mergeCell ref="G43:K44"/>
    <mergeCell ref="L43:M44"/>
    <mergeCell ref="E49:F50"/>
    <mergeCell ref="M61:N61"/>
    <mergeCell ref="H58:J58"/>
    <mergeCell ref="M58:N58"/>
    <mergeCell ref="H55:J56"/>
    <mergeCell ref="K55:K56"/>
    <mergeCell ref="L55:L56"/>
    <mergeCell ref="M55:N55"/>
    <mergeCell ref="M56:N56"/>
    <mergeCell ref="H57:J57"/>
    <mergeCell ref="M57:N57"/>
    <mergeCell ref="N44:O44"/>
    <mergeCell ref="H63:J63"/>
    <mergeCell ref="M63:N63"/>
    <mergeCell ref="O63:Q63"/>
    <mergeCell ref="H60:J60"/>
    <mergeCell ref="M60:N60"/>
    <mergeCell ref="E57:G57"/>
    <mergeCell ref="N49:O49"/>
    <mergeCell ref="N50:O50"/>
    <mergeCell ref="O57:Q57"/>
    <mergeCell ref="C10:Q10"/>
    <mergeCell ref="M12:Q12"/>
    <mergeCell ref="F16:H16"/>
    <mergeCell ref="L13:M13"/>
    <mergeCell ref="N13:Q13"/>
    <mergeCell ref="C20:D20"/>
    <mergeCell ref="F20:G20"/>
    <mergeCell ref="I20:Q20"/>
    <mergeCell ref="E17:K17"/>
    <mergeCell ref="E19:Q19"/>
    <mergeCell ref="C17:D17"/>
    <mergeCell ref="M17:Q17"/>
    <mergeCell ref="C18:D18"/>
    <mergeCell ref="C19:D19"/>
    <mergeCell ref="L18:Q18"/>
    <mergeCell ref="E18:J18"/>
    <mergeCell ref="E55:G56"/>
    <mergeCell ref="L29:M30"/>
    <mergeCell ref="E29:F32"/>
    <mergeCell ref="G28:K28"/>
    <mergeCell ref="L28:M28"/>
    <mergeCell ref="C24:Q24"/>
    <mergeCell ref="E22:Q22"/>
    <mergeCell ref="E28:F28"/>
    <mergeCell ref="N28:O28"/>
    <mergeCell ref="D55:D56"/>
    <mergeCell ref="N45:O45"/>
    <mergeCell ref="N46:O46"/>
    <mergeCell ref="G49:K50"/>
    <mergeCell ref="N34:O34"/>
    <mergeCell ref="N36:O36"/>
    <mergeCell ref="N37:O37"/>
    <mergeCell ref="N41:O41"/>
    <mergeCell ref="L33:M34"/>
    <mergeCell ref="L35:M36"/>
    <mergeCell ref="L39:M40"/>
    <mergeCell ref="L41:M42"/>
    <mergeCell ref="G33:K36"/>
    <mergeCell ref="G37:K38"/>
    <mergeCell ref="G39:K42"/>
    <mergeCell ref="E33:F42"/>
    <mergeCell ref="C21:D21"/>
    <mergeCell ref="J21:K21"/>
    <mergeCell ref="L21:Q21"/>
    <mergeCell ref="C22:D22"/>
    <mergeCell ref="D26:I26"/>
    <mergeCell ref="E21:I21"/>
    <mergeCell ref="D52:F53"/>
    <mergeCell ref="N38:O38"/>
    <mergeCell ref="N43:O43"/>
    <mergeCell ref="N40:O40"/>
    <mergeCell ref="N48:O48"/>
    <mergeCell ref="E43:F48"/>
    <mergeCell ref="G45:K48"/>
    <mergeCell ref="L47:M48"/>
    <mergeCell ref="N47:O47"/>
    <mergeCell ref="L45:M46"/>
    <mergeCell ref="N42:O42"/>
    <mergeCell ref="L37:M37"/>
    <mergeCell ref="L38:M38"/>
    <mergeCell ref="N39:O39"/>
    <mergeCell ref="N35:O35"/>
    <mergeCell ref="O60:Q60"/>
    <mergeCell ref="H61:J61"/>
    <mergeCell ref="H62:J62"/>
    <mergeCell ref="M62:N62"/>
    <mergeCell ref="O62:Q62"/>
    <mergeCell ref="O61:Q61"/>
    <mergeCell ref="N29:O29"/>
    <mergeCell ref="N30:O30"/>
    <mergeCell ref="N33:O33"/>
    <mergeCell ref="N32:O32"/>
    <mergeCell ref="G29:K32"/>
    <mergeCell ref="O58:Q58"/>
    <mergeCell ref="H59:J59"/>
    <mergeCell ref="E58:G58"/>
    <mergeCell ref="E59:G59"/>
    <mergeCell ref="M59:N59"/>
    <mergeCell ref="O59:Q59"/>
    <mergeCell ref="E60:G60"/>
    <mergeCell ref="E61:G61"/>
    <mergeCell ref="E62:G62"/>
    <mergeCell ref="L31:M32"/>
    <mergeCell ref="N31:O31"/>
    <mergeCell ref="O55:Q56"/>
    <mergeCell ref="L49:M50"/>
    <mergeCell ref="C68:Q68"/>
    <mergeCell ref="H65:J65"/>
    <mergeCell ref="M65:N65"/>
    <mergeCell ref="O65:Q65"/>
    <mergeCell ref="H66:J66"/>
    <mergeCell ref="M66:N66"/>
    <mergeCell ref="O66:Q66"/>
    <mergeCell ref="H64:J64"/>
    <mergeCell ref="M64:N64"/>
    <mergeCell ref="O64:Q64"/>
    <mergeCell ref="E64:G64"/>
    <mergeCell ref="E65:G65"/>
    <mergeCell ref="E66:G66"/>
  </mergeCells>
  <phoneticPr fontId="1"/>
  <conditionalFormatting sqref="P29:P50">
    <cfRule type="cellIs" dxfId="2" priority="10" stopIfTrue="1" operator="equal">
      <formula>"○"</formula>
    </cfRule>
  </conditionalFormatting>
  <conditionalFormatting sqref="Z29:Z51">
    <cfRule type="cellIs" dxfId="1" priority="11" stopIfTrue="1" operator="equal">
      <formula>"○"</formula>
    </cfRule>
    <cfRule type="expression" dxfId="0" priority="12" stopIfTrue="1">
      <formula>Z29=0</formula>
    </cfRule>
  </conditionalFormatting>
  <dataValidations count="8">
    <dataValidation type="list" allowBlank="1" showInputMessage="1" showErrorMessage="1" sqref="N15" xr:uid="{00000000-0002-0000-0000-000000000000}">
      <formula1>"1,2,3,4,5,6,7,8,9,10,11,12"</formula1>
    </dataValidation>
    <dataValidation type="list" allowBlank="1" showInputMessage="1" showErrorMessage="1" sqref="P15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L57:L67" xr:uid="{00000000-0002-0000-0000-000003000000}">
      <formula1>"大学院,大学,短大,高等専門学校,専門学校,工業高校,高等学校,その他"</formula1>
    </dataValidation>
    <dataValidation type="list" allowBlank="1" showInputMessage="1" showErrorMessage="1" sqref="K57:K67" xr:uid="{00000000-0002-0000-0000-000004000000}">
      <formula1>"17,18,19,20,21,22,23,24,25,26,27,28,29,30,31,32,33,34,35,36,37,38,39,40,41,42,43,44,45,46,47,48,49,50,51,52,53,54,55,56,57,58,59,60"</formula1>
    </dataValidation>
    <dataValidation type="list" allowBlank="1" showInputMessage="1" showErrorMessage="1" sqref="M57:N67" xr:uid="{00000000-0002-0000-0000-000005000000}">
      <formula1>"0,1,2,3,4,5,6,7,8,9,10,11,12,13,14,15,16,17,18,19,20,21,22,23,24,25,26,27,28,29,30,31,32,33,34,35"</formula1>
    </dataValidation>
    <dataValidation type="list" allowBlank="1" showInputMessage="1" showErrorMessage="1" sqref="M17:Q17" xr:uid="{00000000-0002-0000-0000-000006000000}">
      <formula1>"団体会員,個人会員,非会員"</formula1>
    </dataValidation>
    <dataValidation type="list" allowBlank="1" showInputMessage="1" showErrorMessage="1" sqref="D57:D67" xr:uid="{00000000-0002-0000-0000-000007000000}">
      <formula1>"会員,非会員"</formula1>
    </dataValidation>
    <dataValidation type="list" allowBlank="1" showInputMessage="1" showErrorMessage="1" sqref="P29:P50" xr:uid="{00000000-0002-0000-0000-000002000000}">
      <formula1>"○,　"</formula1>
    </dataValidation>
  </dataValidations>
  <hyperlinks>
    <hyperlink ref="N13:Q13" r:id="rId1" display="communication-c@rail-e.or.jp" xr:uid="{00000000-0004-0000-0000-000000000000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4" orientation="portrait" r:id="rId2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通信(要項印刷）</vt:lpstr>
      <vt:lpstr>'様式２　通信(要項印刷）'!Print_Area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多恵子</dc:creator>
  <cp:lastModifiedBy>清水 信之</cp:lastModifiedBy>
  <cp:lastPrinted>2024-01-11T09:01:01Z</cp:lastPrinted>
  <dcterms:created xsi:type="dcterms:W3CDTF">2010-04-22T01:19:53Z</dcterms:created>
  <dcterms:modified xsi:type="dcterms:W3CDTF">2024-01-11T09:06:36Z</dcterms:modified>
</cp:coreProperties>
</file>